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https://avacny-my.sharepoint.com/personal/catherine_avac_org/Documents/BioPIC/"/>
    </mc:Choice>
  </mc:AlternateContent>
  <xr:revisionPtr revIDLastSave="1" documentId="8_{CF3DAC73-EE5A-4F58-B07D-2873890A1129}" xr6:coauthVersionLast="36" xr6:coauthVersionMax="36" xr10:uidLastSave="{66427804-AFDC-42CF-8654-9D6BAD599424}"/>
  <bookViews>
    <workbookView xWindow="0" yWindow="0" windowWidth="23040" windowHeight="8940" xr2:uid="{00000000-000D-0000-FFFF-FFFF00000000}"/>
  </bookViews>
  <sheets>
    <sheet name="Study Tracker" sheetId="1" r:id="rId1"/>
    <sheet name="Synthesis" sheetId="6" state="hidden" r:id="rId2"/>
    <sheet name="CAB Analysis Tab" sheetId="7" state="hidden" r:id="rId3"/>
    <sheet name="Study Tracker- Approved" sheetId="5" state="hidden" r:id="rId4"/>
    <sheet name="Old Version" sheetId="3" state="hidden" r:id="rId5"/>
  </sheets>
  <definedNames>
    <definedName name="_xlnm._FilterDatabase" localSheetId="4" hidden="1">'Old Version'!$B$4:$P$10</definedName>
    <definedName name="_xlnm._FilterDatabase" localSheetId="0" hidden="1">'Study Tracker'!$A$8:$R$46</definedName>
    <definedName name="_xlnm._FilterDatabase" localSheetId="3" hidden="1">'Study Tracker- Approved'!$A$8:$Q$24</definedName>
    <definedName name="_xlnm._FilterDatabase" localSheetId="1" hidden="1">Synthesis!$A$2:$AI$2</definedName>
  </definedNames>
  <calcPr calcId="191029"/>
</workbook>
</file>

<file path=xl/calcChain.xml><?xml version="1.0" encoding="utf-8"?>
<calcChain xmlns="http://schemas.openxmlformats.org/spreadsheetml/2006/main">
  <c r="D5" i="7" l="1"/>
  <c r="E5" i="7"/>
  <c r="F5" i="7"/>
  <c r="H5" i="7"/>
  <c r="I5" i="7"/>
  <c r="J5" i="7"/>
  <c r="K5" i="7"/>
  <c r="L5" i="7"/>
  <c r="M5" i="7"/>
  <c r="N5" i="7"/>
  <c r="O5" i="7"/>
  <c r="Q5" i="7"/>
  <c r="R5" i="7"/>
  <c r="S5" i="7"/>
  <c r="T5" i="7"/>
  <c r="U5" i="7"/>
  <c r="V5" i="7"/>
  <c r="W5" i="7"/>
  <c r="X5" i="7"/>
  <c r="Y5" i="7"/>
  <c r="Z5" i="7"/>
  <c r="AA5" i="7"/>
  <c r="AB5" i="7"/>
  <c r="AC5" i="7"/>
  <c r="AD5" i="7"/>
  <c r="AE5" i="7"/>
  <c r="AF5" i="7"/>
  <c r="C5" i="7"/>
  <c r="D4" i="7"/>
  <c r="E4" i="7"/>
  <c r="F4" i="7"/>
  <c r="G4" i="7"/>
  <c r="G5" i="7" s="1"/>
  <c r="H4" i="7"/>
  <c r="I4" i="7"/>
  <c r="J4" i="7"/>
  <c r="K4" i="7"/>
  <c r="L4" i="7"/>
  <c r="M4" i="7"/>
  <c r="N4" i="7"/>
  <c r="O4" i="7"/>
  <c r="P4" i="7"/>
  <c r="P5" i="7" s="1"/>
  <c r="Q4" i="7"/>
  <c r="R4" i="7"/>
  <c r="S4" i="7"/>
  <c r="T4" i="7"/>
  <c r="U4" i="7"/>
  <c r="V4" i="7"/>
  <c r="W4" i="7"/>
  <c r="X4" i="7"/>
  <c r="Y4" i="7"/>
  <c r="Z4" i="7"/>
  <c r="AA4" i="7"/>
  <c r="AB4" i="7"/>
  <c r="AC4" i="7"/>
  <c r="AD4" i="7"/>
  <c r="AE4" i="7"/>
  <c r="AF4" i="7"/>
  <c r="C4" i="7"/>
  <c r="B1" i="7"/>
  <c r="A4" i="6" l="1"/>
  <c r="B4" i="6"/>
  <c r="A5" i="6"/>
  <c r="B5" i="6"/>
  <c r="A6" i="6"/>
  <c r="B6" i="6"/>
  <c r="A7" i="6"/>
  <c r="B7" i="6"/>
  <c r="A8" i="6"/>
  <c r="B8" i="6"/>
  <c r="A9" i="6"/>
  <c r="B9" i="6"/>
  <c r="A10" i="6"/>
  <c r="B10" i="6"/>
  <c r="A11" i="6"/>
  <c r="B11" i="6"/>
  <c r="A12" i="6"/>
  <c r="B12" i="6"/>
  <c r="A13" i="6"/>
  <c r="B13" i="6"/>
  <c r="A14" i="6"/>
  <c r="B14" i="6"/>
  <c r="A15" i="6"/>
  <c r="B15" i="6"/>
  <c r="A16" i="6"/>
  <c r="B16" i="6"/>
  <c r="A17" i="6"/>
  <c r="B17" i="6"/>
  <c r="A18" i="6"/>
  <c r="B18" i="6"/>
  <c r="A19" i="6"/>
  <c r="B19" i="6"/>
  <c r="A20" i="6"/>
  <c r="B20" i="6"/>
  <c r="A21" i="6"/>
  <c r="B21" i="6"/>
  <c r="A22" i="6"/>
  <c r="B22" i="6"/>
  <c r="A23" i="6"/>
  <c r="B23" i="6"/>
  <c r="A24" i="6"/>
  <c r="B24" i="6"/>
  <c r="A25" i="6"/>
  <c r="B25" i="6"/>
  <c r="A26" i="6"/>
  <c r="B26" i="6"/>
  <c r="A27" i="6"/>
  <c r="B27" i="6"/>
  <c r="A28" i="6"/>
  <c r="B28" i="6"/>
  <c r="A29" i="6"/>
  <c r="B29" i="6"/>
  <c r="A30" i="6"/>
  <c r="B30" i="6"/>
  <c r="A31" i="6"/>
  <c r="B31" i="6"/>
  <c r="A32" i="6"/>
  <c r="B32" i="6"/>
  <c r="A33" i="6"/>
  <c r="B33" i="6"/>
  <c r="A34" i="6"/>
  <c r="B34" i="6"/>
  <c r="A35" i="6"/>
  <c r="B35" i="6"/>
  <c r="A36" i="6"/>
  <c r="B36" i="6"/>
  <c r="B3" i="6"/>
  <c r="A3" i="6"/>
</calcChain>
</file>

<file path=xl/sharedStrings.xml><?xml version="1.0" encoding="utf-8"?>
<sst xmlns="http://schemas.openxmlformats.org/spreadsheetml/2006/main" count="1323" uniqueCount="375">
  <si>
    <t>CAB-LA Introduction Project Planning</t>
  </si>
  <si>
    <t>Last Update</t>
  </si>
  <si>
    <t>Project Name</t>
  </si>
  <si>
    <t>Type</t>
  </si>
  <si>
    <t>Focus</t>
  </si>
  <si>
    <t>New
 or
 Adding to oral</t>
  </si>
  <si>
    <t>Status</t>
  </si>
  <si>
    <t>Country/ies</t>
  </si>
  <si>
    <t>Implementer</t>
  </si>
  <si>
    <t>Funder</t>
  </si>
  <si>
    <t>Population(s)</t>
  </si>
  <si>
    <t>Size</t>
  </si>
  <si>
    <t>Dates</t>
  </si>
  <si>
    <t>Primary Question(s)</t>
  </si>
  <si>
    <t>Service Delivery Channel(s)</t>
  </si>
  <si>
    <t>Demand Creation Focus</t>
  </si>
  <si>
    <t>Community Partner(s)</t>
  </si>
  <si>
    <t>Contact</t>
  </si>
  <si>
    <t>Relevant hyperlinks</t>
  </si>
  <si>
    <t>HPTN 083</t>
  </si>
  <si>
    <t>OLE</t>
  </si>
  <si>
    <t>CAB specific</t>
  </si>
  <si>
    <t>New</t>
  </si>
  <si>
    <t>Ongoing</t>
  </si>
  <si>
    <t>Argentina, Brazil, Peru, South Africa, Thailand, US, Vietnam</t>
  </si>
  <si>
    <t>HPTN</t>
  </si>
  <si>
    <t>NIAID; ViiV</t>
  </si>
  <si>
    <t>MSM; TG</t>
  </si>
  <si>
    <t>2016-2022</t>
  </si>
  <si>
    <t>HPTN 084</t>
  </si>
  <si>
    <t>Botswana, Eswatini, Kenya, Malawi, South Africa, Uganda, Zimbabwe</t>
  </si>
  <si>
    <t>NIAID; ViiV; Gates</t>
  </si>
  <si>
    <t>Cisgender women</t>
  </si>
  <si>
    <t>2018-2022</t>
  </si>
  <si>
    <t>HPTN 083-01</t>
  </si>
  <si>
    <t>Trial</t>
  </si>
  <si>
    <t>Adolescent MSM; TG</t>
  </si>
  <si>
    <t>2021-2023</t>
  </si>
  <si>
    <t>HPTN 084-01</t>
  </si>
  <si>
    <t>South Africa, Uganda, Zimbabwe</t>
  </si>
  <si>
    <t>AGYW</t>
  </si>
  <si>
    <t>Landscaping</t>
  </si>
  <si>
    <t>Completed</t>
  </si>
  <si>
    <t>South Africa</t>
  </si>
  <si>
    <t>BCG</t>
  </si>
  <si>
    <t>Gates</t>
  </si>
  <si>
    <t>All</t>
  </si>
  <si>
    <t>NA</t>
  </si>
  <si>
    <t>Tricia Xu</t>
  </si>
  <si>
    <t>PMM</t>
  </si>
  <si>
    <t>Malawi</t>
  </si>
  <si>
    <t>PMM/AVAC/CHAI</t>
  </si>
  <si>
    <t>Jessica Rodrigues</t>
  </si>
  <si>
    <t>Zimbabwe</t>
  </si>
  <si>
    <t>PrEP general</t>
  </si>
  <si>
    <t>Kenya</t>
  </si>
  <si>
    <t>Univ of Manitoba</t>
  </si>
  <si>
    <t>Parinita Bhattacharjee</t>
  </si>
  <si>
    <t>Botswana, Kenya, Malawi, Uganda, Zimbabwe</t>
  </si>
  <si>
    <t>Mann Global Health</t>
  </si>
  <si>
    <t>ViiV</t>
  </si>
  <si>
    <t>2021-2022</t>
  </si>
  <si>
    <t>Chris Jones</t>
  </si>
  <si>
    <t>INVEST</t>
  </si>
  <si>
    <t>Adding to oral</t>
  </si>
  <si>
    <t>Vietnam</t>
  </si>
  <si>
    <t>PATH</t>
  </si>
  <si>
    <t>USAID</t>
  </si>
  <si>
    <t>All KP</t>
  </si>
  <si>
    <t>Acceptability, preferences, models, WTP</t>
  </si>
  <si>
    <t>Bao Vu Ngoc, bvu@path.org</t>
  </si>
  <si>
    <t>IAS2021 poster</t>
  </si>
  <si>
    <t>PILLAR</t>
  </si>
  <si>
    <t>Impl Research</t>
  </si>
  <si>
    <t>Planned</t>
  </si>
  <si>
    <t>US</t>
  </si>
  <si>
    <t>MSM, Transwomen</t>
  </si>
  <si>
    <t>TBD</t>
  </si>
  <si>
    <t>2022-2024</t>
  </si>
  <si>
    <t>Maggie Czarnogorski, Nanlesta Pilgrim</t>
  </si>
  <si>
    <t>EBONI</t>
  </si>
  <si>
    <t>MOSAIC- CATALYST</t>
  </si>
  <si>
    <t>Kenya, Lesotho, South Africa, Uganda, Zimbabwe</t>
  </si>
  <si>
    <t>FHI 360, Jhpiego, LVCT, PZAT, Wits RHI</t>
  </si>
  <si>
    <t>To assess feasibility, acceptability, uptake and patterns of use with a service delivery package providing choice of oral PrEP, PrEP ring and CAB PrEP among women, especially AGYW, at PEPFAR USAID delivery sites</t>
  </si>
  <si>
    <t>Kristine Torjensen, Elizabeth Irungu</t>
  </si>
  <si>
    <t>Project PrEP</t>
  </si>
  <si>
    <t>Wits RHI</t>
  </si>
  <si>
    <t>Unitaid</t>
  </si>
  <si>
    <t>Increase the uptake and coverage of PrEP through the introduction of new PrEP products (injectable CAB, ring, and oral PrEP) into comprehensive SRH services for AGYW</t>
  </si>
  <si>
    <t>ImPrEP</t>
  </si>
  <si>
    <t>Brazil</t>
  </si>
  <si>
    <t>Oswaldo Cruz Foundation  - Evandro Chagas National Institute of Infectious Diseases</t>
  </si>
  <si>
    <t>UNITAID and Brazilian MOH</t>
  </si>
  <si>
    <t>The study aims to evaluate: 
1) The effectiveness of CAB-LA PrEP in a study cohort of participants in a context where they exercise choice in their HIV prevention method (i.e., CAB-LA PrEP or daily oral PrEP)
2) Acceptability, feasibility, and effectiveness of participant education and counseling approaches for PrEP method choice and persistence (comparing one-on-one counseling with health care providers and/or peer counselors, mHealth counseling and education, group counseling, and education sessions); 
3) Feasibility, fidelity, and effectiveness of an HIV testing strategy and algorithm (e.g., kits, timepoints, and options) when starting, taking, or stopping CAB-LA;
4) Identify facilitators and barriers for integrating CAB-LA into existing PrEP services and develop an implementation package of best practices.</t>
  </si>
  <si>
    <t>Public health services  within the Brazilian Public Health System (SUS) network</t>
  </si>
  <si>
    <t>Social Media - Facebook, Instagram
Hookup apps - Grindr, Hornet
Peer education 
Community mobilization</t>
  </si>
  <si>
    <t>Grupo Arco-Íris de Cidadania LGBT
Instituto Transformar</t>
  </si>
  <si>
    <t>https://www.ini.fiocruz.br/
http://imprep.org/
http://www.aids.gov.br/</t>
  </si>
  <si>
    <t>PrEP1519</t>
  </si>
  <si>
    <t>Instituto de Saúde Coletiva, Univ Federal da Bahia</t>
  </si>
  <si>
    <t>● To evaluate the effectiveness of CAB-LA PrEP and ED-PrEP with TDF/FTC among high-risk aMSM and aTGW aged 15-19 years in Brazil;
● To assess the adoption, acceptability and feasibility of injectable CAB-LA PrEP and ED-PrEP with TDF/FTC among high-risk aMSM and aTGW aged 15-19 years in Brazil.</t>
  </si>
  <si>
    <t>Project clinics</t>
  </si>
  <si>
    <t>DTHF</t>
  </si>
  <si>
    <t>Ezintsha</t>
  </si>
  <si>
    <t>AHRI</t>
  </si>
  <si>
    <t>PSI</t>
  </si>
  <si>
    <t>2022-2023</t>
  </si>
  <si>
    <t>Key Population Led Delivery of CAB-LA for PrEP in Thailand</t>
  </si>
  <si>
    <t>Thailand</t>
  </si>
  <si>
    <t>Institute of HIV Research and Innovation</t>
  </si>
  <si>
    <t>MSM, transgender women</t>
  </si>
  <si>
    <t>Identify and pilot implementation strategies for a key population-led CAB-LA PrEP service delivery model</t>
  </si>
  <si>
    <t>Key population-led community based clinics</t>
  </si>
  <si>
    <t>Local community based organzations whose clinics will implement CAB-LA PrEP service delivery, and potential CAB-LA PrEP users</t>
  </si>
  <si>
    <t>reshmie@ihri.org</t>
  </si>
  <si>
    <t>WHO APAC</t>
  </si>
  <si>
    <t>Australia, Cambodia, China/HK, India, Indonesia, Japan, Myanmar, Philippines, Thailand, Vietnam</t>
  </si>
  <si>
    <t>PATH, FHI360, Kirby Institute</t>
  </si>
  <si>
    <t>WHO</t>
  </si>
  <si>
    <t>SEARCH</t>
  </si>
  <si>
    <t>Prod Intro</t>
  </si>
  <si>
    <t>Kenya, Uganda</t>
  </si>
  <si>
    <t>UCSF, Uganda IDRC, KEMRI</t>
  </si>
  <si>
    <t>NIH</t>
  </si>
  <si>
    <t>2021-2024</t>
  </si>
  <si>
    <t>Dynamic choice prevention model vs SOC</t>
  </si>
  <si>
    <t>Outpatient department, ANC, community, government sponsored clinics, village health teams</t>
  </si>
  <si>
    <t>Low barrier access, dynamic choice of options</t>
  </si>
  <si>
    <t>Local government, local health centres, local community groups</t>
  </si>
  <si>
    <t>PIs: Diane Havlir, Moses Kamya, Maya Petersen
Admin: Tamara Clark</t>
  </si>
  <si>
    <t>USAID/PATH STEPS</t>
  </si>
  <si>
    <t>Future PrEP</t>
  </si>
  <si>
    <t>Australia</t>
  </si>
  <si>
    <t>Kirby Institute, Alfred Hospital</t>
  </si>
  <si>
    <t>MSM, Women, PWID, FSW, Service Providers, Stakeholders</t>
  </si>
  <si>
    <t>30 interviews; 80 workshop participants; TBD survey respondents</t>
  </si>
  <si>
    <t>Clinicians, community organisations, policymakers</t>
  </si>
  <si>
    <t>Australian CAB-LA implementation trial</t>
  </si>
  <si>
    <t>MSM, other pops TBD</t>
  </si>
  <si>
    <t>Implementation trial of CAB-LA</t>
  </si>
  <si>
    <t>Private, public and community clinics</t>
  </si>
  <si>
    <t>Community organisations to support</t>
  </si>
  <si>
    <t>CohMSM</t>
  </si>
  <si>
    <t>Burkina Faso, Cote d'Ivoire, Mali, Togo</t>
  </si>
  <si>
    <t>ANRS</t>
  </si>
  <si>
    <t>MSM</t>
  </si>
  <si>
    <t xml:space="preserve">1) Acceptability of LAI-CAB among MSM using on-demand PrEP.
2) Adherence to LAI-CAB among MSM with different patterns of adherence to oral PrEP.
3) Real-world data on retention with LAI-CAB in low- and high-income countries. 
4) Impact of prior PrEP use on LAI-CAB acceptability, adherence and retention.
5) Impact of a serological testing strategy in areas with low and high HIV incidence. 
6) Feasibility of LAI-CAB in community centers in Africa. 
</t>
  </si>
  <si>
    <t>Prevenir ANRS</t>
  </si>
  <si>
    <t>France</t>
  </si>
  <si>
    <t>UCSF</t>
  </si>
  <si>
    <t>17/3/22</t>
  </si>
  <si>
    <t>Project</t>
  </si>
  <si>
    <r>
      <rPr>
        <b/>
        <sz val="11"/>
        <color theme="1"/>
        <rFont val="Calibri"/>
        <family val="2"/>
      </rPr>
      <t xml:space="preserve">Type
</t>
    </r>
    <r>
      <rPr>
        <b/>
        <i/>
        <sz val="11"/>
        <color theme="1"/>
        <rFont val="Calibri"/>
        <family val="2"/>
      </rPr>
      <t>(Landscape; Research; Prod Intro; HCD w/out product)</t>
    </r>
  </si>
  <si>
    <r>
      <rPr>
        <b/>
        <sz val="11"/>
        <color theme="1"/>
        <rFont val="Calibri"/>
        <family val="2"/>
      </rPr>
      <t>Focus 
(</t>
    </r>
    <r>
      <rPr>
        <b/>
        <i/>
        <sz val="11"/>
        <color theme="1"/>
        <rFont val="Calibri"/>
        <family val="2"/>
      </rPr>
      <t>CAB specific; DVR specific; PrEP general)</t>
    </r>
  </si>
  <si>
    <r>
      <rPr>
        <b/>
        <sz val="11"/>
        <color theme="1"/>
        <rFont val="Calibri"/>
        <family val="2"/>
      </rPr>
      <t xml:space="preserve">New
</t>
    </r>
    <r>
      <rPr>
        <b/>
        <i/>
        <sz val="11"/>
        <color theme="1"/>
        <rFont val="Calibri"/>
        <family val="2"/>
      </rPr>
      <t>or</t>
    </r>
    <r>
      <rPr>
        <b/>
        <sz val="11"/>
        <color theme="1"/>
        <rFont val="Calibri"/>
        <family val="2"/>
      </rPr>
      <t xml:space="preserve">
Adding onto oral</t>
    </r>
  </si>
  <si>
    <r>
      <rPr>
        <b/>
        <sz val="11"/>
        <color theme="1"/>
        <rFont val="Calibri"/>
        <family val="2"/>
      </rPr>
      <t xml:space="preserve">Status
</t>
    </r>
    <r>
      <rPr>
        <b/>
        <i/>
        <sz val="11"/>
        <color theme="1"/>
        <rFont val="Calibri"/>
        <family val="2"/>
      </rPr>
      <t xml:space="preserve">(Planned, Ongoing or Completed) </t>
    </r>
  </si>
  <si>
    <t>Adding onto oral</t>
  </si>
  <si>
    <t>UNITAID</t>
  </si>
  <si>
    <t>Saiqa Mullick</t>
  </si>
  <si>
    <t xml:space="preserve">PMM </t>
  </si>
  <si>
    <t>Diane Havlir</t>
  </si>
  <si>
    <t>MOSAIC</t>
  </si>
  <si>
    <t xml:space="preserve">Wits RHI </t>
  </si>
  <si>
    <t xml:space="preserve">USAID </t>
  </si>
  <si>
    <t>LVCT</t>
  </si>
  <si>
    <t xml:space="preserve">Caty Todd </t>
  </si>
  <si>
    <t>PZAT</t>
  </si>
  <si>
    <t>Lesotho</t>
  </si>
  <si>
    <t>Jhpiego</t>
  </si>
  <si>
    <t>Uganda</t>
  </si>
  <si>
    <t>FHI 360</t>
  </si>
  <si>
    <t>Zambia</t>
  </si>
  <si>
    <t>Australia, China, Thailand, Vietnam</t>
  </si>
  <si>
    <t xml:space="preserve">Heather Marie-Schmidt </t>
  </si>
  <si>
    <t xml:space="preserve">Chris Jones </t>
  </si>
  <si>
    <t>2017-2022</t>
  </si>
  <si>
    <t>Women</t>
  </si>
  <si>
    <t>Other</t>
  </si>
  <si>
    <t>2020-2023</t>
  </si>
  <si>
    <t>Fiotec-Fiocruz</t>
  </si>
  <si>
    <t>Adolescent MSM,Transwomen 15-19 years old</t>
  </si>
  <si>
    <t>Key Population Led Devliery of CAB-LA for PrEP in Thailand</t>
  </si>
  <si>
    <t>N/A</t>
  </si>
  <si>
    <t>CAB for PrEP Implementation Study Tracker</t>
  </si>
  <si>
    <t>MSM, Transgender women</t>
  </si>
  <si>
    <t>Adolescent MSM, Transgender women 15-19 years old</t>
  </si>
  <si>
    <t>MSM; Transgender women</t>
  </si>
  <si>
    <t>Adolescent MSM; Transgender women</t>
  </si>
  <si>
    <t>1) Issues for CAB-LA and future PrEP implementation;
2) Acceptability and preferences</t>
  </si>
  <si>
    <t>1) To evaluate the effectiveness of CAB-LA PrEP and ED-PrEP with TDF/FTC among high-risk aMSM and aTGW aged 15-19 years in Brazil;
2) To assess the adoption, acceptability and feasibility of injectable CAB-LA PrEP and ED-PrEP with TDF/FTC among high-risk aMSM and aTGW aged 15-19 years in Brazil.</t>
  </si>
  <si>
    <t>8,000-11,000</t>
  </si>
  <si>
    <t>Bao Vu Ngoc</t>
  </si>
  <si>
    <t>Dr. Beatriz Grinsztejn, Dr. Valdiléa G. Veloso</t>
  </si>
  <si>
    <t>Benjamin Bavinton</t>
  </si>
  <si>
    <t>PMM/ AVAC/ CHAI</t>
  </si>
  <si>
    <t>Ines Dourado</t>
  </si>
  <si>
    <t>Nittaya Phanuphak</t>
  </si>
  <si>
    <t>Kim Green</t>
  </si>
  <si>
    <t>Approved</t>
  </si>
  <si>
    <t>Africa Health Research Institute</t>
  </si>
  <si>
    <t>Maryam Shahmanesh</t>
  </si>
  <si>
    <t>Jean-Michel Molina</t>
  </si>
  <si>
    <t>Francois Venter</t>
  </si>
  <si>
    <t xml:space="preserve">all young eligible people (men and women) aged 15-30 living in a rural community </t>
  </si>
  <si>
    <t>Community-based</t>
  </si>
  <si>
    <t>2,609 participants on CAB for PrEP, 1,566 on DVR, 3,280 on oral PrEP (total 7,455)</t>
  </si>
  <si>
    <t>Fixed facilities, mobile clinics and community hotspots</t>
  </si>
  <si>
    <t>Leveraging existing online platforms and digital tools, and face to face through community channels</t>
  </si>
  <si>
    <t>Multiple CBOs in the various project clusters</t>
  </si>
  <si>
    <t>Unitaid to introduce new long-lasting injection to prevent HIV in Brazil and South Africa, as high-income countries begin deployment  - Unitaid</t>
  </si>
  <si>
    <t>MSM, Transgender men</t>
  </si>
  <si>
    <t>4,225 CAB
1,400 DVR</t>
  </si>
  <si>
    <t>Ring</t>
  </si>
  <si>
    <t>Pharmacies</t>
  </si>
  <si>
    <t>To evaluate the process of integrating CAB for PrEP into standard of care comparing routine and dynamic implementation at existing PrEP sites from the perspective of staff and patients, specifically looking at feasibility, acceptability, reach, fidelity, and utility</t>
  </si>
  <si>
    <t>Low volume and high volume PrEP sites</t>
  </si>
  <si>
    <t>Black Cisgender and Transgender women</t>
  </si>
  <si>
    <t>Women's health clinics, primary care clinics</t>
  </si>
  <si>
    <t>To evaluate the process of integrating CAB for PrEP into clinical settings where HIV negative black women receive routine healthcare, including women's health clinics and general primary care, specifically looking at appropriateness, adoption, feasibility, acceptability, and utility</t>
  </si>
  <si>
    <t>ImPrEP/CAB-Brasil</t>
  </si>
  <si>
    <t>FHI 360, Jhpiego, LVCT Health, PZAT, Wits RHI</t>
  </si>
  <si>
    <t>2022-2025</t>
  </si>
  <si>
    <t>PEPFAR USAID PrEP service delivery sites including AGYW-focused, FSW-focused and community-based sites</t>
  </si>
  <si>
    <t>End-user centered demand creation strategies delivered via multiple channels, which focus on PrEP users, key influencers (parents, partners, peers, providers), and community, and which aim to normalize and facilitate informed choice, drive uptake, and support effective PrEP use</t>
  </si>
  <si>
    <t>Kristine Torjesen, Elizabeth Irungu</t>
  </si>
  <si>
    <t>-Local civil society organizations including Youth/Women’s groups
-Community health care workers
-Community leaders and influencers</t>
  </si>
  <si>
    <t>To assess acceptability and adoption of CAB for PrEP amongst key populations, including those who have had lower uptake of oral PrEP</t>
  </si>
  <si>
    <t xml:space="preserve">KP-led private clinics and public clinics </t>
  </si>
  <si>
    <t>Reshmie Ramautarsing, Nittaya Phanuphak</t>
  </si>
  <si>
    <t>Region</t>
  </si>
  <si>
    <t>Population</t>
  </si>
  <si>
    <t>Delivery Model</t>
  </si>
  <si>
    <t>Study size</t>
  </si>
  <si>
    <t>Organization</t>
  </si>
  <si>
    <t>Study Name</t>
  </si>
  <si>
    <t>ESA</t>
  </si>
  <si>
    <t>Europe</t>
  </si>
  <si>
    <t>Cis women</t>
  </si>
  <si>
    <t>FSW</t>
  </si>
  <si>
    <t>Fixed facility/clinic</t>
  </si>
  <si>
    <t>Pharmacy</t>
  </si>
  <si>
    <t>Community</t>
  </si>
  <si>
    <t>Mobile clinic</t>
  </si>
  <si>
    <t>&lt; 100</t>
  </si>
  <si>
    <t>100-500</t>
  </si>
  <si>
    <t>x</t>
  </si>
  <si>
    <t>MENA</t>
  </si>
  <si>
    <t>W Africa</t>
  </si>
  <si>
    <t>N America</t>
  </si>
  <si>
    <t>CAB for PrEP</t>
  </si>
  <si>
    <t>DVR</t>
  </si>
  <si>
    <t>Oral PrEP</t>
  </si>
  <si>
    <t>E Asia/Pacific</t>
  </si>
  <si>
    <t>Lat Am/Carib</t>
  </si>
  <si>
    <t>Adolescents</t>
  </si>
  <si>
    <t>Cis Men</t>
  </si>
  <si>
    <t>Trans Women</t>
  </si>
  <si>
    <t>Trans Men</t>
  </si>
  <si>
    <t>GNC</t>
  </si>
  <si>
    <t>PBFP</t>
  </si>
  <si>
    <t>PWID/PWUD</t>
  </si>
  <si>
    <t>Oswaldo Cruz Foundation, Evandro Chagas National Institute of Infectious Diseases</t>
  </si>
  <si>
    <t>SE Asia</t>
  </si>
  <si>
    <t>HIV Prevention Landscaping</t>
  </si>
  <si>
    <t>Univ of Manitoba, NACC, NASCOP</t>
  </si>
  <si>
    <t>500-1,000</t>
  </si>
  <si>
    <t>1,000-5,000</t>
  </si>
  <si>
    <t>5,000+</t>
  </si>
  <si>
    <t># of studies</t>
  </si>
  <si>
    <t>% of studies</t>
  </si>
  <si>
    <t>Total CAB Studies</t>
  </si>
  <si>
    <t>Country Product Intro Plans</t>
  </si>
  <si>
    <t>Identify pathway of product introduction for CAB for PrEP</t>
  </si>
  <si>
    <t>Aims to identify high impact service delivery channels</t>
  </si>
  <si>
    <t>Cabotegravir Landscaping Study</t>
  </si>
  <si>
    <t>Axis</t>
  </si>
  <si>
    <t>2022- 2024</t>
  </si>
  <si>
    <t>250-300</t>
  </si>
  <si>
    <t>Women aged 18-35 and men over 18</t>
  </si>
  <si>
    <t>Prevention Market Manager</t>
  </si>
  <si>
    <t>STEPS</t>
  </si>
  <si>
    <t>Implementation Research</t>
  </si>
  <si>
    <t>Open Label Extension</t>
  </si>
  <si>
    <t>Product Introduction</t>
  </si>
  <si>
    <t>To explore the existing HIV prevention delivery systems and their capacity to scale up interventions and understand the delivery channels and platforms for HIV prevention for priority populations</t>
  </si>
  <si>
    <t>Thetha Nami ngithethe nawe (“Let’s talk”)</t>
  </si>
  <si>
    <t>A step-wedge cRCT of social mobilisation by peer-navigators into community-based sexual health and HIV care (incl. both oral PrEP and CAB PrEP) to reduce sexually transmissible HIV amongst youth in rural KwaZulu-Natal, South Africa</t>
  </si>
  <si>
    <t>To investigate the safety and efficacy of CAB for PrEP compared to daily oral (TDF/FTC) in HIV-uninfected cisgender men and transgender women who have sex with men</t>
  </si>
  <si>
    <t>To establish the minimum safety, tolerability and acceptability data needed to support the use of cabotegravir long-acting injection (CAB LA) in an adolescent population</t>
  </si>
  <si>
    <t>To evaluate the safety and efficacy of CAB for PrEP compared to daily oral tenofovir disoproxil fumarate/emtricitabine (TDF/FTC), for pre-exposure prophylaxis (PrEP) in HIV-uninfected women; the Open Label Extension will also include pregnant and breastfeeding people.</t>
  </si>
  <si>
    <t>NIAID, ViiV</t>
  </si>
  <si>
    <t>NIAID, ViiV, Gates</t>
  </si>
  <si>
    <t>LSTM CeSHHAR</t>
  </si>
  <si>
    <t>Wellcome Trust EJAF</t>
  </si>
  <si>
    <t>2019-2022</t>
  </si>
  <si>
    <t>Frances Cowan</t>
  </si>
  <si>
    <t>Values and Preferences</t>
  </si>
  <si>
    <t>Dapivirine Ring Study</t>
  </si>
  <si>
    <t>Social media- Tik Tok, Instagram, Facebook; micro-influeners, peer champions, bus rank and taxi adverts, sponsorship at salons, internet cafes, and other venues; engagement with youth CBOs, churchs, and faith based venues</t>
  </si>
  <si>
    <t>Desmond Tutu Health Foundation</t>
  </si>
  <si>
    <t>University of Washington</t>
  </si>
  <si>
    <t>Pharmacy-delivered LA HIV PrEP in Kenya</t>
  </si>
  <si>
    <t>1) Collaboratively design an acceptable care pathway for pharmacy-delivered PrEP, including CAB for PrEP and DVR
2) Pilot and test care pathway
3) Evaluate the implementation of pharmacy delivered LA PrEP and identify strategies for sustainability</t>
  </si>
  <si>
    <t>Katrina Ortblad</t>
  </si>
  <si>
    <t>1) What are client preferences for oral PrEP (TDF/3TC) vs CAB for PrEP?  Do clients switch, and why?
2) How is client persistance on PrEP?
3) What is client willingness to pay?
4) What are provider perspectives?</t>
  </si>
  <si>
    <t>Values and Preferences of Long Acting PrEP Amongst Sex Workers</t>
  </si>
  <si>
    <t>To assess sex worker preferences for CAB for PrEP and dapivine vaginal ring vs oral PrEP</t>
  </si>
  <si>
    <t>1.Refine and operationalize pharmacy-based PrEP distribution including an escalating incentive with FSW and pharmacy owners to motivate FSW PrEP continuation.
2.Determine whether the addition of pharmacy-based PrEP distribution increases PrEP retention among FSW at 7 months compared to standard services at mobile sites.
3.Understand the PrEP pharmacy program’s potential to scale to all FSW and FSW &lt;24 years, and translate lessons learned into a future effectiveness study.</t>
  </si>
  <si>
    <t>AMETHIST- Pharmacy-based PrEP</t>
  </si>
  <si>
    <t>Pending</t>
  </si>
  <si>
    <t>Jabulani Maviidze</t>
  </si>
  <si>
    <t>Increasing PrEP options for women in Eswatini: Introducing the dapivirine vaginal ring</t>
  </si>
  <si>
    <t>Eswatini</t>
  </si>
  <si>
    <t>FHI 360 (MOSAIC)</t>
  </si>
  <si>
    <t>400 on ring, unlimited on oral PrEP</t>
  </si>
  <si>
    <t>The overall goal of the study is to assess the feasibility, acceptability, uptake, patterns of use, and use effectiveness with a service delivery package providing choice of oral PrEP and the PrEP ring, among women, especially AGYW, at PEPFAR/USAID delivery sites in Eswatini. 
Objective 1: Describe the implementation of the service delivery package for PrEP choice for women in PEPFAR/USAID public health service delivery sites, and assess individual-, provider-, facility-, and health system-level facilitators and barriers of the implementation process. 
Objective 2: Describe patterns of PrEP use (continuous use, breaks in use, and discontinuation or product switches) in the context of PrEP choice and assess implementation and sociodemographic correlates of PrEP use patterns. 
Objective 3: Describe clinically relevant indicators among PrEP users, including side-effects and rates of seroconversion and drug resistance among PrEP users who seroconvert following PrEP exposure.</t>
  </si>
  <si>
    <t>Public health delivery sites</t>
  </si>
  <si>
    <t>Anita Hettema</t>
  </si>
  <si>
    <t>MSM, Transgender women, transgender men, non binary individuals</t>
  </si>
  <si>
    <t>Mozambique</t>
  </si>
  <si>
    <t>MSF</t>
  </si>
  <si>
    <t>Mozambique CAB study- name TBC</t>
  </si>
  <si>
    <t>Blantyre Prevention Strategy CAB study- name TBC</t>
  </si>
  <si>
    <t>Malawi MoH/ Georgetown University (Blantyre Prevention Strategy)</t>
  </si>
  <si>
    <t>PICASSO</t>
  </si>
  <si>
    <t>Bronwyn Bosch</t>
  </si>
  <si>
    <t>Ezintsha, Harvard/ARHI</t>
  </si>
  <si>
    <t>CAB LA in Private Pharmacies</t>
  </si>
  <si>
    <t>Ezintsha, ViiV, Clicks, ICPA, HE2RO</t>
  </si>
  <si>
    <t>Optimal first-line ART for breakthrough HIV infection on CAB LA PREP</t>
  </si>
  <si>
    <t>Test patient preferences in a private pharmacy setting for oral PrEP, DVR, and CAB for PrEP</t>
  </si>
  <si>
    <t>Sokhela and Moller</t>
  </si>
  <si>
    <t>MSM, Transgender women, FSW</t>
  </si>
  <si>
    <t>2023-2024</t>
  </si>
  <si>
    <t xml:space="preserve">Demonstrate the feasibility and acceptability of a differentiated service delivery model for the introduction of CAB-LA as part of a menu of PrEP options. 
Compare acceptability of and preference for LA-CAB vs other HIV prevention methods, including oral PrEP, vaginal ring, and condoms  
Assess healthcare workers' and users' perspectives and perceptions of the model
Explore patterns of engagement with prevention services and measure longer-term persistence on PrEP 
Describe demand for newer prevention methods and PrEP services </t>
  </si>
  <si>
    <t>Helen Bygrave</t>
  </si>
  <si>
    <t>PrEP-PP</t>
  </si>
  <si>
    <t>New/Adding to oral</t>
  </si>
  <si>
    <t>Integrate PrEP into seven antenatal and postnatal care clinics</t>
  </si>
  <si>
    <t>ANC/PNC clinics</t>
  </si>
  <si>
    <t>Dvora Joseph Davey</t>
  </si>
  <si>
    <t>Cisgender women, PLP</t>
  </si>
  <si>
    <t>Cisgender women, AGYW, FSW and women engaged in transactional sex, PLP, transgender women and gender diverse individuals assigned female sex at birth</t>
  </si>
  <si>
    <t>AGYW, young MSM, PLP</t>
  </si>
  <si>
    <t>AGYW, FSW, PLP, trans men, cisgender women</t>
  </si>
  <si>
    <t>PLP</t>
  </si>
  <si>
    <t>UCT and UCLA</t>
  </si>
  <si>
    <t>NMIH</t>
  </si>
  <si>
    <t>2019- 2024</t>
  </si>
  <si>
    <t>HIV counsellors and midwives</t>
  </si>
  <si>
    <t>To understand the preferences of AGYW (including PBFP) and young MSM, and their partners for PrEP delivery and products by offering de-centralized PrEP service through a Facility-Mobile Clinic-Community model, with the Mobile Clinics as the hub and a mixture of local goverment clinics, community-based spaces (including youth clubs), schools, and homes (via a courier service) as the spokes; a subset of study participants will be offerred a choice of oral PrEP, CAB for PrEP, or DVR as these products become available</t>
  </si>
  <si>
    <t>Elzette Rousseau, Linda-Gail Bekker</t>
  </si>
  <si>
    <t>Belgian CAB-LA implementation study</t>
  </si>
  <si>
    <t>Belgium</t>
  </si>
  <si>
    <t>Institute of Tropical Medicine, Antwerp</t>
  </si>
  <si>
    <t>Research Foundation Flanders</t>
  </si>
  <si>
    <t>2023-2026</t>
  </si>
  <si>
    <t>HIV centres and community organisations</t>
  </si>
  <si>
    <t>Community organisations</t>
  </si>
  <si>
    <t>MSM and other LGBTQI+ organisations; health care provider organisations; policy and public health instutions</t>
  </si>
  <si>
    <t>Thijs Reyniers</t>
  </si>
  <si>
    <t>Objectives:
1. Determine population(s) that could benefit most from CAB for PrEP
2. Explore factors that influence uptake
3. Effectiveness, safety, and acceptability in a real-world context</t>
  </si>
  <si>
    <t>FASTPREP/PrEPared to Choose</t>
  </si>
  <si>
    <t>To understand the preferences of AGYW (including PLP) and young MSM, and their partners for PrEP delivery and products by offering de-centralized PrEP service through a Facility-Mobile Clinic-Community model, with the Mobile Clinics as the hub and a mixture of local goverment clinics, community-based spaces (including youth clubs), schools, and homes (via a courier service) as the spokes; a subset of study participants will be offerred a choice of oral PrEP, CAB for PrEP, or DVR as these products become available.
This study also includes a sub study called PrEPared to Choose- a on-randomised, quasi-experimental trial design to compare presistence among participants who self select to use an injectable, oral, or vaginal PrEP modality over a 18 month period, seeking to evaluate potential implementation strategies that could be used to support PrEP adoption, initiation, and persistence
Total sample size: 19,800 AGYW, including 3,960 pregnant AGYW; 2,000 young MSM; 3,500 male partners
PrEPared to Choose sub sample (included in the figures above): 400 AGYW, 100 PLP, 100 young MSM/partners in oral PrEP arm; 500 AGYW, 200 PLP, 200 young MSM/partners in CAB for PrEP arm</t>
  </si>
  <si>
    <t>ViiV Approval</t>
  </si>
  <si>
    <t>CAB and ED PrEP</t>
  </si>
  <si>
    <t>Kings College London</t>
  </si>
  <si>
    <t>EC</t>
  </si>
  <si>
    <t>Cisgender men</t>
  </si>
  <si>
    <t>July 2023- July 2026</t>
  </si>
  <si>
    <t>MOBILE MEN</t>
  </si>
  <si>
    <t>To evaluate CAB for PrEP and on demand PrEP in men who are mobile for work- fisherfolk in Masaka, truckers in East London, and labourers in KZN</t>
  </si>
  <si>
    <t>Julie Fox, Jean michel Molina</t>
  </si>
  <si>
    <t>Uganda, South Africa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</si>
</sst>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3" x14ac:knownFonts="1">
    <font>
      <sz val="12"/>
      <color theme="1"/>
      <name val="Calibri"/>
      <scheme val="minor"/>
    </font>
    <font>
      <b/>
      <sz val="12"/>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9"/>
      <color theme="1"/>
      <name val="Arial"/>
      <family val="2"/>
    </font>
    <font>
      <b/>
      <sz val="9"/>
      <color rgb="FF000000"/>
      <name val="Arial"/>
      <family val="2"/>
    </font>
    <font>
      <sz val="9"/>
      <color theme="1"/>
      <name val="Arial"/>
      <family val="2"/>
    </font>
    <font>
      <sz val="12"/>
      <color theme="1"/>
      <name val="Calibri"/>
      <family val="2"/>
      <scheme val="minor"/>
    </font>
    <font>
      <sz val="9"/>
      <color rgb="FF000000"/>
      <name val="Arial"/>
      <family val="2"/>
    </font>
    <font>
      <sz val="12"/>
      <color rgb="FF000000"/>
      <name val="Calibri"/>
      <family val="2"/>
    </font>
    <font>
      <sz val="11"/>
      <color rgb="FF000000"/>
      <name val="Calibri"/>
      <family val="2"/>
    </font>
    <font>
      <u/>
      <sz val="11"/>
      <color theme="1"/>
      <name val="Calibri"/>
      <family val="2"/>
    </font>
    <font>
      <sz val="11"/>
      <color theme="1"/>
      <name val="Calibri"/>
      <family val="2"/>
    </font>
    <font>
      <u/>
      <sz val="11"/>
      <color rgb="FF000000"/>
      <name val="Calibri"/>
      <family val="2"/>
    </font>
    <font>
      <b/>
      <sz val="11"/>
      <color theme="1"/>
      <name val="Calibri"/>
      <family val="2"/>
    </font>
    <font>
      <b/>
      <i/>
      <sz val="11"/>
      <color theme="1"/>
      <name val="Calibri"/>
      <family val="2"/>
    </font>
    <font>
      <sz val="9"/>
      <color theme="1"/>
      <name val="Arial"/>
      <family val="2"/>
    </font>
    <font>
      <u/>
      <sz val="12"/>
      <color theme="10"/>
      <name val="Calibri"/>
      <family val="2"/>
      <scheme val="minor"/>
    </font>
    <font>
      <u/>
      <sz val="9"/>
      <color theme="10"/>
      <name val="Arial"/>
      <family val="2"/>
    </font>
    <font>
      <sz val="6"/>
      <color theme="1"/>
      <name val="Arial"/>
      <family val="2"/>
    </font>
    <font>
      <sz val="12"/>
      <color theme="1"/>
      <name val="Calibri"/>
      <family val="2"/>
      <scheme val="minor"/>
    </font>
    <font>
      <sz val="12"/>
      <color theme="1"/>
      <name val="Calibri"/>
      <family val="2"/>
      <scheme val="minor"/>
    </font>
  </fonts>
  <fills count="18">
    <fill>
      <patternFill patternType="none"/>
    </fill>
    <fill>
      <patternFill patternType="gray125"/>
    </fill>
    <fill>
      <patternFill patternType="solid">
        <fgColor rgb="FFE7E6E6"/>
        <bgColor rgb="FFE7E6E6"/>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8" fillId="0" borderId="0" applyNumberFormat="0" applyFill="0" applyBorder="0" applyAlignment="0" applyProtection="0"/>
    <xf numFmtId="9" fontId="21" fillId="0" borderId="0" applyFont="0" applyFill="0" applyBorder="0" applyAlignment="0" applyProtection="0"/>
    <xf numFmtId="43" fontId="22" fillId="0" borderId="0" applyFont="0" applyFill="0" applyBorder="0" applyAlignment="0" applyProtection="0"/>
  </cellStyleXfs>
  <cellXfs count="190">
    <xf numFmtId="0" fontId="0" fillId="0" borderId="0" xfId="0" applyFont="1" applyAlignment="1"/>
    <xf numFmtId="0" fontId="1" fillId="0" borderId="0" xfId="0" applyFont="1" applyAlignment="1">
      <alignment vertical="center"/>
    </xf>
    <xf numFmtId="0" fontId="2"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5" fillId="2" borderId="1" xfId="0" applyFont="1" applyFill="1" applyBorder="1" applyAlignment="1">
      <alignment horizontal="center"/>
    </xf>
    <xf numFmtId="0" fontId="6" fillId="2" borderId="2" xfId="0" applyFont="1" applyFill="1" applyBorder="1" applyAlignment="1">
      <alignment horizontal="center"/>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2" fillId="2" borderId="1" xfId="0" applyFont="1" applyFill="1" applyBorder="1" applyAlignment="1">
      <alignment horizontal="center" vertical="center" wrapText="1"/>
    </xf>
    <xf numFmtId="0" fontId="7" fillId="0" borderId="3" xfId="0" applyFont="1" applyBorder="1" applyAlignment="1">
      <alignment vertical="top"/>
    </xf>
    <xf numFmtId="0" fontId="7" fillId="0" borderId="4" xfId="0" applyFont="1" applyBorder="1" applyAlignment="1">
      <alignment vertical="top"/>
    </xf>
    <xf numFmtId="0" fontId="7" fillId="0" borderId="4" xfId="0" applyFont="1" applyBorder="1" applyAlignment="1">
      <alignment vertical="top" wrapText="1"/>
    </xf>
    <xf numFmtId="0" fontId="7" fillId="3" borderId="3" xfId="0" applyFont="1" applyFill="1" applyBorder="1" applyAlignment="1">
      <alignment vertical="top"/>
    </xf>
    <xf numFmtId="0" fontId="7" fillId="0" borderId="3" xfId="0" applyFont="1" applyBorder="1" applyAlignment="1">
      <alignment vertical="top" wrapText="1"/>
    </xf>
    <xf numFmtId="0" fontId="7" fillId="0" borderId="4" xfId="0" applyFont="1" applyBorder="1" applyAlignment="1">
      <alignment wrapText="1"/>
    </xf>
    <xf numFmtId="0" fontId="2" fillId="2" borderId="1" xfId="0" applyFont="1" applyFill="1" applyBorder="1" applyAlignment="1">
      <alignment horizontal="center" vertical="center" wrapText="1"/>
    </xf>
    <xf numFmtId="0" fontId="3" fillId="4"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11" fillId="0" borderId="0" xfId="0" applyFont="1" applyAlignment="1">
      <alignment horizontal="left" wrapText="1"/>
    </xf>
    <xf numFmtId="0" fontId="3" fillId="4" borderId="1" xfId="0" applyFont="1" applyFill="1" applyBorder="1" applyAlignment="1">
      <alignment horizontal="left" vertical="top" wrapText="1"/>
    </xf>
    <xf numFmtId="0" fontId="3" fillId="0" borderId="1" xfId="0" applyFont="1" applyBorder="1" applyAlignment="1">
      <alignment horizontal="left" vertical="top" wrapText="1"/>
    </xf>
    <xf numFmtId="3" fontId="3"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xf numFmtId="0" fontId="13" fillId="0" borderId="1"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xf>
    <xf numFmtId="0" fontId="11" fillId="0" borderId="2" xfId="0" applyFont="1" applyBorder="1" applyAlignment="1">
      <alignment horizontal="left" vertical="top" wrapText="1"/>
    </xf>
    <xf numFmtId="0" fontId="14" fillId="0" borderId="4" xfId="0" applyFont="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xf>
    <xf numFmtId="0" fontId="11" fillId="0" borderId="2" xfId="0" applyFont="1" applyBorder="1" applyAlignment="1">
      <alignment horizontal="left" vertical="top" wrapText="1"/>
    </xf>
    <xf numFmtId="0" fontId="11" fillId="0" borderId="0" xfId="0" applyFont="1" applyAlignment="1">
      <alignment horizontal="left"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xf>
    <xf numFmtId="0" fontId="11" fillId="0" borderId="4" xfId="0" applyFont="1" applyBorder="1" applyAlignment="1">
      <alignment horizontal="left" vertical="top" wrapText="1"/>
    </xf>
    <xf numFmtId="0" fontId="11" fillId="0" borderId="4" xfId="0" applyFont="1" applyBorder="1" applyAlignment="1">
      <alignment horizontal="left" vertical="top" wrapText="1"/>
    </xf>
    <xf numFmtId="0" fontId="11" fillId="5" borderId="4" xfId="0" applyFont="1" applyFill="1" applyBorder="1" applyAlignment="1">
      <alignment horizontal="left" vertical="top" wrapText="1"/>
    </xf>
    <xf numFmtId="0" fontId="7" fillId="0" borderId="3" xfId="0" applyFont="1" applyFill="1" applyBorder="1" applyAlignment="1">
      <alignment vertical="top"/>
    </xf>
    <xf numFmtId="0" fontId="9" fillId="4" borderId="0" xfId="0" applyFont="1" applyFill="1" applyBorder="1" applyAlignment="1">
      <alignment vertical="top"/>
    </xf>
    <xf numFmtId="0" fontId="0" fillId="0" borderId="0" xfId="0" applyFont="1" applyBorder="1" applyAlignment="1"/>
    <xf numFmtId="14" fontId="4" fillId="0" borderId="0" xfId="0" applyNumberFormat="1" applyFont="1" applyAlignment="1">
      <alignment vertical="top" wrapText="1"/>
    </xf>
    <xf numFmtId="3" fontId="7" fillId="0" borderId="4" xfId="0" applyNumberFormat="1" applyFont="1" applyBorder="1" applyAlignment="1">
      <alignment horizontal="center" vertical="top" wrapText="1"/>
    </xf>
    <xf numFmtId="0" fontId="7" fillId="0" borderId="4" xfId="0" applyFont="1" applyBorder="1" applyAlignment="1">
      <alignment horizontal="center" vertical="top" wrapText="1"/>
    </xf>
    <xf numFmtId="0" fontId="17" fillId="0" borderId="4" xfId="0" applyFont="1" applyBorder="1" applyAlignment="1">
      <alignment vertical="top" wrapText="1"/>
    </xf>
    <xf numFmtId="0" fontId="7" fillId="0" borderId="4" xfId="0" applyFont="1" applyFill="1" applyBorder="1" applyAlignment="1">
      <alignment vertical="top"/>
    </xf>
    <xf numFmtId="0" fontId="7" fillId="0" borderId="4" xfId="0" applyFont="1" applyFill="1" applyBorder="1" applyAlignment="1">
      <alignment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vertical="top" wrapText="1"/>
    </xf>
    <xf numFmtId="0" fontId="0" fillId="0" borderId="0" xfId="0" applyFont="1" applyFill="1" applyAlignment="1"/>
    <xf numFmtId="0" fontId="9" fillId="0" borderId="3" xfId="0" applyFont="1" applyFill="1" applyBorder="1" applyAlignment="1">
      <alignment vertical="top"/>
    </xf>
    <xf numFmtId="0" fontId="9" fillId="0" borderId="4" xfId="0" applyFont="1" applyFill="1" applyBorder="1" applyAlignment="1">
      <alignment vertical="top"/>
    </xf>
    <xf numFmtId="0" fontId="9" fillId="0" borderId="4" xfId="0" applyFont="1" applyFill="1" applyBorder="1" applyAlignment="1">
      <alignment vertical="top" wrapText="1"/>
    </xf>
    <xf numFmtId="0" fontId="9" fillId="0" borderId="4" xfId="0" applyFont="1" applyFill="1" applyBorder="1" applyAlignment="1">
      <alignment horizontal="left" vertical="top" wrapText="1"/>
    </xf>
    <xf numFmtId="0" fontId="9" fillId="0" borderId="4" xfId="0" applyFont="1" applyFill="1" applyBorder="1" applyAlignment="1">
      <alignment horizontal="right" vertical="top" wrapText="1"/>
    </xf>
    <xf numFmtId="0" fontId="9" fillId="0" borderId="3" xfId="0" applyFont="1" applyFill="1" applyBorder="1" applyAlignment="1">
      <alignment vertical="top" wrapText="1"/>
    </xf>
    <xf numFmtId="0" fontId="10" fillId="0" borderId="2" xfId="0" applyFont="1" applyFill="1" applyBorder="1" applyAlignment="1"/>
    <xf numFmtId="0" fontId="9" fillId="0" borderId="5" xfId="0" applyFont="1" applyFill="1" applyBorder="1" applyAlignment="1">
      <alignment vertical="top"/>
    </xf>
    <xf numFmtId="0" fontId="9" fillId="0" borderId="5" xfId="0" applyFont="1" applyFill="1" applyBorder="1" applyAlignment="1">
      <alignment vertical="top" wrapText="1"/>
    </xf>
    <xf numFmtId="0" fontId="9" fillId="0" borderId="6" xfId="0" applyFont="1" applyFill="1" applyBorder="1" applyAlignment="1">
      <alignment vertical="top"/>
    </xf>
    <xf numFmtId="0" fontId="9" fillId="0" borderId="6" xfId="0" applyFont="1" applyFill="1" applyBorder="1" applyAlignment="1">
      <alignment vertical="top" wrapText="1"/>
    </xf>
    <xf numFmtId="0" fontId="17" fillId="0" borderId="3" xfId="0" applyFont="1" applyFill="1" applyBorder="1" applyAlignment="1">
      <alignment vertical="top" wrapText="1"/>
    </xf>
    <xf numFmtId="0" fontId="17" fillId="0" borderId="0" xfId="0" applyFont="1" applyAlignment="1">
      <alignment wrapText="1"/>
    </xf>
    <xf numFmtId="0" fontId="7" fillId="0" borderId="8" xfId="0" applyFont="1" applyFill="1" applyBorder="1" applyAlignment="1">
      <alignment vertical="top" wrapText="1"/>
    </xf>
    <xf numFmtId="0" fontId="7" fillId="0" borderId="5" xfId="0" applyFont="1" applyBorder="1" applyAlignment="1">
      <alignment vertical="top"/>
    </xf>
    <xf numFmtId="0" fontId="9" fillId="0" borderId="7" xfId="0" applyFont="1" applyFill="1" applyBorder="1" applyAlignment="1">
      <alignment vertical="top" wrapText="1"/>
    </xf>
    <xf numFmtId="0" fontId="9" fillId="0" borderId="9" xfId="0" applyFont="1" applyFill="1" applyBorder="1" applyAlignment="1">
      <alignment vertical="top" wrapText="1"/>
    </xf>
    <xf numFmtId="0" fontId="9" fillId="0" borderId="10" xfId="0" applyFont="1" applyFill="1" applyBorder="1" applyAlignment="1">
      <alignment vertical="top"/>
    </xf>
    <xf numFmtId="0" fontId="9" fillId="0" borderId="11" xfId="0" applyFont="1" applyFill="1" applyBorder="1" applyAlignment="1">
      <alignment vertical="top"/>
    </xf>
    <xf numFmtId="0" fontId="9" fillId="0" borderId="10" xfId="0" applyFont="1" applyFill="1" applyBorder="1" applyAlignment="1">
      <alignment vertical="top" wrapText="1"/>
    </xf>
    <xf numFmtId="0" fontId="7" fillId="0" borderId="6" xfId="0" applyFont="1" applyBorder="1" applyAlignment="1">
      <alignment vertical="top"/>
    </xf>
    <xf numFmtId="0" fontId="7" fillId="0" borderId="8" xfId="0" applyFont="1" applyBorder="1" applyAlignment="1">
      <alignment vertical="top" wrapText="1"/>
    </xf>
    <xf numFmtId="0" fontId="7" fillId="0" borderId="10" xfId="0" applyFont="1" applyFill="1" applyBorder="1" applyAlignment="1">
      <alignment vertical="top" wrapText="1"/>
    </xf>
    <xf numFmtId="0" fontId="7" fillId="0" borderId="5" xfId="0" applyFont="1" applyFill="1" applyBorder="1" applyAlignment="1">
      <alignment vertical="top"/>
    </xf>
    <xf numFmtId="0" fontId="19" fillId="0" borderId="12" xfId="1" applyFont="1" applyBorder="1" applyAlignment="1">
      <alignment wrapText="1"/>
    </xf>
    <xf numFmtId="0" fontId="7" fillId="0" borderId="13" xfId="0" applyFont="1" applyBorder="1" applyAlignment="1">
      <alignment vertical="top" wrapText="1"/>
    </xf>
    <xf numFmtId="3" fontId="7" fillId="0" borderId="6" xfId="0" applyNumberFormat="1" applyFont="1" applyBorder="1" applyAlignment="1">
      <alignment horizontal="center" vertical="top" wrapText="1"/>
    </xf>
    <xf numFmtId="0" fontId="7" fillId="0" borderId="3" xfId="0" quotePrefix="1" applyFont="1" applyBorder="1" applyAlignment="1">
      <alignment vertical="top" wrapText="1"/>
    </xf>
    <xf numFmtId="0" fontId="17" fillId="0" borderId="4" xfId="0" applyFont="1" applyFill="1" applyBorder="1" applyAlignment="1">
      <alignment vertical="top"/>
    </xf>
    <xf numFmtId="0" fontId="17" fillId="0" borderId="0" xfId="0" applyFont="1" applyAlignment="1"/>
    <xf numFmtId="0" fontId="7" fillId="0" borderId="0" xfId="0" applyFont="1" applyAlignment="1"/>
    <xf numFmtId="0" fontId="5" fillId="0" borderId="6" xfId="0" applyFont="1" applyBorder="1" applyAlignment="1"/>
    <xf numFmtId="0" fontId="5" fillId="0" borderId="9" xfId="0" applyFont="1" applyBorder="1" applyAlignment="1"/>
    <xf numFmtId="0" fontId="5" fillId="6" borderId="6" xfId="0" applyFont="1" applyFill="1" applyBorder="1" applyAlignment="1"/>
    <xf numFmtId="0" fontId="5" fillId="6" borderId="9" xfId="0" applyFont="1" applyFill="1" applyBorder="1" applyAlignment="1"/>
    <xf numFmtId="0" fontId="7" fillId="7" borderId="6" xfId="0" applyFont="1" applyFill="1" applyBorder="1" applyAlignment="1"/>
    <xf numFmtId="0" fontId="7" fillId="7" borderId="9" xfId="0" applyFont="1" applyFill="1" applyBorder="1" applyAlignment="1"/>
    <xf numFmtId="0" fontId="20" fillId="7" borderId="6" xfId="0" applyFont="1" applyFill="1" applyBorder="1" applyAlignment="1"/>
    <xf numFmtId="0" fontId="5" fillId="8" borderId="17" xfId="0" applyFont="1" applyFill="1" applyBorder="1" applyAlignment="1"/>
    <xf numFmtId="0" fontId="5" fillId="8" borderId="6" xfId="0" applyFont="1" applyFill="1" applyBorder="1" applyAlignment="1"/>
    <xf numFmtId="0" fontId="5" fillId="8" borderId="18" xfId="0" applyFont="1" applyFill="1" applyBorder="1" applyAlignment="1"/>
    <xf numFmtId="0" fontId="7" fillId="9" borderId="17" xfId="0" applyFont="1" applyFill="1" applyBorder="1" applyAlignment="1"/>
    <xf numFmtId="0" fontId="7" fillId="9" borderId="6" xfId="0" applyFont="1" applyFill="1" applyBorder="1" applyAlignment="1"/>
    <xf numFmtId="0" fontId="7" fillId="9" borderId="18" xfId="0" applyFont="1" applyFill="1" applyBorder="1" applyAlignment="1"/>
    <xf numFmtId="0" fontId="7" fillId="9" borderId="19" xfId="0" applyFont="1" applyFill="1" applyBorder="1" applyAlignment="1"/>
    <xf numFmtId="0" fontId="7" fillId="9" borderId="20" xfId="0" applyFont="1" applyFill="1" applyBorder="1" applyAlignment="1"/>
    <xf numFmtId="0" fontId="7" fillId="9" borderId="21" xfId="0" applyFont="1" applyFill="1" applyBorder="1" applyAlignment="1"/>
    <xf numFmtId="0" fontId="5" fillId="10" borderId="17" xfId="0" applyFont="1" applyFill="1" applyBorder="1" applyAlignment="1"/>
    <xf numFmtId="0" fontId="5" fillId="10" borderId="6" xfId="0" applyFont="1" applyFill="1" applyBorder="1" applyAlignment="1"/>
    <xf numFmtId="0" fontId="5" fillId="10" borderId="18" xfId="0" applyFont="1" applyFill="1" applyBorder="1" applyAlignment="1"/>
    <xf numFmtId="0" fontId="7" fillId="11" borderId="17" xfId="0" applyFont="1" applyFill="1" applyBorder="1" applyAlignment="1"/>
    <xf numFmtId="0" fontId="7" fillId="11" borderId="6" xfId="0" applyFont="1" applyFill="1" applyBorder="1" applyAlignment="1"/>
    <xf numFmtId="0" fontId="7" fillId="11" borderId="18" xfId="0" applyFont="1" applyFill="1" applyBorder="1" applyAlignment="1"/>
    <xf numFmtId="0" fontId="7" fillId="11" borderId="19" xfId="0" applyFont="1" applyFill="1" applyBorder="1" applyAlignment="1"/>
    <xf numFmtId="0" fontId="7" fillId="11" borderId="20" xfId="0" applyFont="1" applyFill="1" applyBorder="1" applyAlignment="1"/>
    <xf numFmtId="0" fontId="7" fillId="11" borderId="21" xfId="0" applyFont="1" applyFill="1" applyBorder="1" applyAlignment="1"/>
    <xf numFmtId="0" fontId="5" fillId="12" borderId="6" xfId="0" applyFont="1" applyFill="1" applyBorder="1" applyAlignment="1"/>
    <xf numFmtId="0" fontId="7" fillId="13" borderId="6" xfId="0" applyFont="1" applyFill="1" applyBorder="1" applyAlignment="1"/>
    <xf numFmtId="0" fontId="5" fillId="14" borderId="6" xfId="0" applyFont="1" applyFill="1" applyBorder="1" applyAlignment="1"/>
    <xf numFmtId="0" fontId="7" fillId="15" borderId="6" xfId="0" applyFont="1" applyFill="1" applyBorder="1" applyAlignment="1"/>
    <xf numFmtId="0" fontId="5" fillId="16" borderId="6" xfId="0" applyFont="1" applyFill="1" applyBorder="1" applyAlignment="1"/>
    <xf numFmtId="0" fontId="7" fillId="17" borderId="6" xfId="0" applyFont="1" applyFill="1" applyBorder="1" applyAlignment="1"/>
    <xf numFmtId="0" fontId="5" fillId="16" borderId="17" xfId="0" applyFont="1" applyFill="1" applyBorder="1" applyAlignment="1"/>
    <xf numFmtId="0" fontId="7" fillId="17" borderId="17" xfId="0" applyFont="1" applyFill="1" applyBorder="1" applyAlignment="1"/>
    <xf numFmtId="0" fontId="7" fillId="17" borderId="18" xfId="0" applyFont="1" applyFill="1" applyBorder="1" applyAlignment="1"/>
    <xf numFmtId="0" fontId="7" fillId="17" borderId="19" xfId="0" applyFont="1" applyFill="1" applyBorder="1" applyAlignment="1"/>
    <xf numFmtId="0" fontId="7" fillId="17" borderId="20" xfId="0" applyFont="1" applyFill="1" applyBorder="1" applyAlignment="1"/>
    <xf numFmtId="0" fontId="7" fillId="17" borderId="21" xfId="0" applyFont="1" applyFill="1" applyBorder="1" applyAlignment="1"/>
    <xf numFmtId="0" fontId="7" fillId="13" borderId="9" xfId="0" applyFont="1" applyFill="1" applyBorder="1" applyAlignment="1"/>
    <xf numFmtId="0" fontId="5" fillId="14" borderId="17" xfId="0" applyFont="1" applyFill="1" applyBorder="1" applyAlignment="1"/>
    <xf numFmtId="0" fontId="5" fillId="14" borderId="18" xfId="0" applyFont="1" applyFill="1" applyBorder="1" applyAlignment="1"/>
    <xf numFmtId="0" fontId="7" fillId="15" borderId="17" xfId="0" applyFont="1" applyFill="1" applyBorder="1" applyAlignment="1"/>
    <xf numFmtId="0" fontId="7" fillId="15" borderId="18" xfId="0" applyFont="1" applyFill="1" applyBorder="1" applyAlignment="1"/>
    <xf numFmtId="0" fontId="7" fillId="15" borderId="19" xfId="0" applyFont="1" applyFill="1" applyBorder="1" applyAlignment="1"/>
    <xf numFmtId="0" fontId="7" fillId="15" borderId="20" xfId="0" applyFont="1" applyFill="1" applyBorder="1" applyAlignment="1"/>
    <xf numFmtId="0" fontId="7" fillId="15" borderId="21" xfId="0" applyFont="1" applyFill="1" applyBorder="1" applyAlignment="1"/>
    <xf numFmtId="0" fontId="5" fillId="12" borderId="17" xfId="0" applyFont="1" applyFill="1" applyBorder="1" applyAlignment="1"/>
    <xf numFmtId="0" fontId="5" fillId="12" borderId="18" xfId="0" applyFont="1" applyFill="1" applyBorder="1" applyAlignment="1"/>
    <xf numFmtId="0" fontId="7" fillId="13" borderId="17" xfId="0" applyFont="1" applyFill="1" applyBorder="1" applyAlignment="1"/>
    <xf numFmtId="0" fontId="7" fillId="13" borderId="18" xfId="0" applyFont="1" applyFill="1" applyBorder="1" applyAlignment="1"/>
    <xf numFmtId="0" fontId="7" fillId="13" borderId="19" xfId="0" applyFont="1" applyFill="1" applyBorder="1" applyAlignment="1"/>
    <xf numFmtId="0" fontId="7" fillId="13" borderId="20" xfId="0" applyFont="1" applyFill="1" applyBorder="1" applyAlignment="1"/>
    <xf numFmtId="0" fontId="7" fillId="13" borderId="21" xfId="0" applyFont="1" applyFill="1" applyBorder="1" applyAlignment="1"/>
    <xf numFmtId="0" fontId="7" fillId="13" borderId="26" xfId="0" applyFont="1" applyFill="1" applyBorder="1" applyAlignment="1"/>
    <xf numFmtId="0" fontId="7" fillId="17" borderId="9" xfId="0" applyFont="1" applyFill="1" applyBorder="1" applyAlignment="1"/>
    <xf numFmtId="0" fontId="7" fillId="17" borderId="26" xfId="0" applyFont="1" applyFill="1" applyBorder="1" applyAlignment="1"/>
    <xf numFmtId="0" fontId="5" fillId="16" borderId="27" xfId="0" applyFont="1" applyFill="1" applyBorder="1" applyAlignment="1"/>
    <xf numFmtId="0" fontId="7" fillId="17" borderId="27" xfId="0" applyFont="1" applyFill="1" applyBorder="1" applyAlignment="1"/>
    <xf numFmtId="0" fontId="5" fillId="0" borderId="0" xfId="0" applyFont="1" applyAlignment="1"/>
    <xf numFmtId="9" fontId="7" fillId="11" borderId="19" xfId="2" applyFont="1" applyFill="1" applyBorder="1" applyAlignment="1"/>
    <xf numFmtId="9" fontId="7" fillId="11" borderId="20" xfId="2" applyFont="1" applyFill="1" applyBorder="1" applyAlignment="1"/>
    <xf numFmtId="9" fontId="7" fillId="11" borderId="21" xfId="2" applyFont="1" applyFill="1" applyBorder="1" applyAlignment="1"/>
    <xf numFmtId="9" fontId="7" fillId="13" borderId="19" xfId="2" applyFont="1" applyFill="1" applyBorder="1" applyAlignment="1"/>
    <xf numFmtId="9" fontId="7" fillId="13" borderId="20" xfId="2" applyFont="1" applyFill="1" applyBorder="1" applyAlignment="1"/>
    <xf numFmtId="9" fontId="7" fillId="13" borderId="21" xfId="2" applyFont="1" applyFill="1" applyBorder="1" applyAlignment="1"/>
    <xf numFmtId="9" fontId="7" fillId="15" borderId="19" xfId="2" applyFont="1" applyFill="1" applyBorder="1" applyAlignment="1"/>
    <xf numFmtId="9" fontId="7" fillId="15" borderId="20" xfId="2" applyFont="1" applyFill="1" applyBorder="1" applyAlignment="1"/>
    <xf numFmtId="9" fontId="7" fillId="15" borderId="21" xfId="2" applyFont="1" applyFill="1" applyBorder="1" applyAlignment="1"/>
    <xf numFmtId="9" fontId="7" fillId="17" borderId="19" xfId="2" applyFont="1" applyFill="1" applyBorder="1" applyAlignment="1"/>
    <xf numFmtId="9" fontId="7" fillId="17" borderId="20" xfId="2" applyFont="1" applyFill="1" applyBorder="1" applyAlignment="1"/>
    <xf numFmtId="9" fontId="7" fillId="17" borderId="21" xfId="2" applyFont="1" applyFill="1" applyBorder="1" applyAlignment="1"/>
    <xf numFmtId="0" fontId="7" fillId="3" borderId="3" xfId="0" applyFont="1" applyFill="1" applyBorder="1" applyAlignment="1">
      <alignment vertical="top" wrapText="1"/>
    </xf>
    <xf numFmtId="0" fontId="7" fillId="0" borderId="5" xfId="0" applyFont="1" applyBorder="1" applyAlignment="1">
      <alignment vertical="top" wrapText="1"/>
    </xf>
    <xf numFmtId="0" fontId="6" fillId="2" borderId="2" xfId="0" applyFont="1" applyFill="1" applyBorder="1" applyAlignment="1">
      <alignment horizontal="center" wrapText="1"/>
    </xf>
    <xf numFmtId="0" fontId="7" fillId="0" borderId="6" xfId="0" applyFont="1" applyFill="1" applyBorder="1" applyAlignment="1">
      <alignment vertical="top" wrapText="1"/>
    </xf>
    <xf numFmtId="0" fontId="7" fillId="0" borderId="10" xfId="0" applyFont="1" applyBorder="1" applyAlignment="1">
      <alignment vertical="top"/>
    </xf>
    <xf numFmtId="0" fontId="7" fillId="0" borderId="10" xfId="0" applyFont="1" applyBorder="1" applyAlignment="1">
      <alignment vertical="top" wrapText="1"/>
    </xf>
    <xf numFmtId="0" fontId="7" fillId="0" borderId="28" xfId="0" applyFont="1" applyBorder="1" applyAlignment="1">
      <alignment vertical="top"/>
    </xf>
    <xf numFmtId="3" fontId="7" fillId="0" borderId="4" xfId="0" applyNumberFormat="1" applyFont="1" applyFill="1" applyBorder="1" applyAlignment="1">
      <alignment horizontal="center" vertical="top" wrapText="1"/>
    </xf>
    <xf numFmtId="0" fontId="8" fillId="0" borderId="10" xfId="0" applyFont="1" applyBorder="1" applyAlignment="1">
      <alignment vertical="top" wrapText="1"/>
    </xf>
    <xf numFmtId="0" fontId="7" fillId="3" borderId="10" xfId="0" applyFont="1" applyFill="1" applyBorder="1" applyAlignment="1">
      <alignment vertical="top" wrapText="1"/>
    </xf>
    <xf numFmtId="0" fontId="7" fillId="0" borderId="10" xfId="0" applyFont="1" applyBorder="1" applyAlignment="1">
      <alignment horizontal="center" vertical="top" wrapText="1"/>
    </xf>
    <xf numFmtId="0" fontId="7" fillId="0" borderId="7" xfId="0" applyFont="1" applyBorder="1" applyAlignment="1">
      <alignment vertical="top"/>
    </xf>
    <xf numFmtId="0" fontId="9" fillId="4" borderId="6" xfId="0" applyFont="1" applyFill="1" applyBorder="1" applyAlignment="1">
      <alignment vertical="top"/>
    </xf>
    <xf numFmtId="0" fontId="9" fillId="4" borderId="6" xfId="0" applyFont="1" applyFill="1" applyBorder="1" applyAlignment="1">
      <alignment vertical="top" wrapText="1"/>
    </xf>
    <xf numFmtId="164" fontId="9" fillId="0" borderId="6" xfId="3" applyNumberFormat="1" applyFont="1" applyFill="1" applyBorder="1" applyAlignment="1">
      <alignment vertical="top" wrapText="1"/>
    </xf>
    <xf numFmtId="0" fontId="0" fillId="0" borderId="0" xfId="0" applyFont="1" applyBorder="1" applyAlignment="1">
      <alignment wrapText="1"/>
    </xf>
    <xf numFmtId="164" fontId="9" fillId="4" borderId="6" xfId="3" applyNumberFormat="1" applyFont="1" applyFill="1" applyBorder="1" applyAlignment="1">
      <alignment vertical="top" wrapText="1"/>
    </xf>
    <xf numFmtId="164" fontId="7" fillId="0" borderId="4" xfId="3" applyNumberFormat="1" applyFont="1" applyFill="1" applyBorder="1" applyAlignment="1">
      <alignment horizontal="center" vertical="top" wrapText="1"/>
    </xf>
    <xf numFmtId="0" fontId="5" fillId="10" borderId="22" xfId="0" applyFont="1" applyFill="1" applyBorder="1" applyAlignment="1">
      <alignment horizontal="center"/>
    </xf>
    <xf numFmtId="0" fontId="5" fillId="10" borderId="23" xfId="0" applyFont="1" applyFill="1" applyBorder="1" applyAlignment="1">
      <alignment horizontal="center"/>
    </xf>
    <xf numFmtId="0" fontId="5" fillId="10" borderId="24" xfId="0" applyFont="1" applyFill="1" applyBorder="1" applyAlignment="1">
      <alignment horizontal="center"/>
    </xf>
    <xf numFmtId="0" fontId="5" fillId="12" borderId="22" xfId="0" applyFont="1" applyFill="1" applyBorder="1" applyAlignment="1">
      <alignment horizontal="center"/>
    </xf>
    <xf numFmtId="0" fontId="5" fillId="12" borderId="23" xfId="0" applyFont="1" applyFill="1" applyBorder="1" applyAlignment="1">
      <alignment horizontal="center"/>
    </xf>
    <xf numFmtId="0" fontId="5" fillId="12" borderId="25" xfId="0" applyFont="1" applyFill="1" applyBorder="1" applyAlignment="1">
      <alignment horizontal="center"/>
    </xf>
    <xf numFmtId="0" fontId="5" fillId="12" borderId="24" xfId="0" applyFont="1" applyFill="1" applyBorder="1" applyAlignment="1">
      <alignment horizontal="center"/>
    </xf>
    <xf numFmtId="0" fontId="5" fillId="14" borderId="22" xfId="0" applyFont="1" applyFill="1" applyBorder="1" applyAlignment="1">
      <alignment horizontal="center"/>
    </xf>
    <xf numFmtId="0" fontId="5" fillId="14" borderId="23" xfId="0" applyFont="1" applyFill="1" applyBorder="1" applyAlignment="1">
      <alignment horizontal="center"/>
    </xf>
    <xf numFmtId="0" fontId="5" fillId="14" borderId="24" xfId="0" applyFont="1" applyFill="1" applyBorder="1" applyAlignment="1">
      <alignment horizontal="center"/>
    </xf>
    <xf numFmtId="0" fontId="5" fillId="16" borderId="14" xfId="0" applyFont="1" applyFill="1" applyBorder="1" applyAlignment="1">
      <alignment horizontal="center"/>
    </xf>
    <xf numFmtId="0" fontId="5" fillId="16" borderId="15" xfId="0" applyFont="1" applyFill="1" applyBorder="1" applyAlignment="1">
      <alignment horizontal="center"/>
    </xf>
    <xf numFmtId="0" fontId="5" fillId="16" borderId="16" xfId="0" applyFont="1" applyFill="1" applyBorder="1" applyAlignment="1">
      <alignment horizontal="center"/>
    </xf>
    <xf numFmtId="0" fontId="5" fillId="8" borderId="14" xfId="0" applyFont="1" applyFill="1" applyBorder="1" applyAlignment="1">
      <alignment horizontal="center"/>
    </xf>
    <xf numFmtId="0" fontId="5" fillId="8" borderId="15" xfId="0" applyFont="1" applyFill="1" applyBorder="1" applyAlignment="1">
      <alignment horizontal="center"/>
    </xf>
    <xf numFmtId="0" fontId="5" fillId="8" borderId="16" xfId="0" applyFont="1" applyFill="1" applyBorder="1" applyAlignment="1">
      <alignment horizontal="center"/>
    </xf>
  </cellXfs>
  <cellStyles count="4">
    <cellStyle name="Comma" xfId="3" builtinId="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2</xdr:row>
      <xdr:rowOff>22860</xdr:rowOff>
    </xdr:from>
    <xdr:to>
      <xdr:col>11</xdr:col>
      <xdr:colOff>106680</xdr:colOff>
      <xdr:row>6</xdr:row>
      <xdr:rowOff>175260</xdr:rowOff>
    </xdr:to>
    <xdr:sp macro="" textlink="">
      <xdr:nvSpPr>
        <xdr:cNvPr id="2" name="TextBox 1">
          <a:extLst>
            <a:ext uri="{FF2B5EF4-FFF2-40B4-BE49-F238E27FC236}">
              <a16:creationId xmlns:a16="http://schemas.microsoft.com/office/drawing/2014/main" id="{58FE05CE-4945-46C9-9EE2-0AE717AC7976}"/>
            </a:ext>
          </a:extLst>
        </xdr:cNvPr>
        <xdr:cNvSpPr txBox="1">
          <a:spLocks/>
        </xdr:cNvSpPr>
      </xdr:nvSpPr>
      <xdr:spPr>
        <a:xfrm>
          <a:off x="38100" y="419100"/>
          <a:ext cx="10416540" cy="94488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collaborative platform, BioPIC supports introduction, planning, and information sharing for the successful introduction of HIV prevention products. One of BioPIC’s key roles is to serve as a clearinghouse to monitor ongoing and planned activities related to HIV prevention and product introduction with a particular focus on injectable Cabotegravir for PrEP. The goal is to facilitate a shared understanding of the various partners, funders, location, scope, and focus of various implementation research and projects.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The table below reflects all currently known BioPIC partner activities relating to landscaping, product introduction, introduction studies, and implementation research. To update or add any activities missing from the list below, please contact </a:t>
          </a:r>
          <a:r>
            <a:rPr lang="en-US" sz="1100" u="sng">
              <a:solidFill>
                <a:schemeClr val="dk1"/>
              </a:solidFill>
              <a:effectLst/>
              <a:latin typeface="+mn-lt"/>
              <a:ea typeface="+mn-ea"/>
              <a:cs typeface="+mn-cs"/>
              <a:hlinkClick xmlns:r="http://schemas.openxmlformats.org/officeDocument/2006/relationships" r:id=""/>
            </a:rPr>
            <a:t>Catherine Verde Hashim</a:t>
          </a:r>
          <a:r>
            <a:rPr lang="en-US" sz="1100">
              <a:solidFill>
                <a:schemeClr val="dk1"/>
              </a:solidFill>
              <a:effectLst/>
              <a:latin typeface="+mn-lt"/>
              <a:ea typeface="+mn-ea"/>
              <a:cs typeface="+mn-cs"/>
            </a:rPr>
            <a:t> to ensure they are included in the next update.</a:t>
          </a:r>
          <a:endParaRPr lang="en-GB" sz="1100">
            <a:solidFill>
              <a:schemeClr val="dk1"/>
            </a:solidFill>
            <a:effectLst/>
            <a:latin typeface="+mn-lt"/>
            <a:ea typeface="+mn-ea"/>
            <a:cs typeface="+mn-cs"/>
          </a:endParaRPr>
        </a:p>
        <a:p>
          <a:endParaRPr lang="en-GB" sz="1100"/>
        </a:p>
      </xdr:txBody>
    </xdr:sp>
    <xdr:clientData/>
  </xdr:twoCellAnchor>
  <xdr:twoCellAnchor editAs="oneCell">
    <xdr:from>
      <xdr:col>3</xdr:col>
      <xdr:colOff>30480</xdr:colOff>
      <xdr:row>0</xdr:row>
      <xdr:rowOff>30481</xdr:rowOff>
    </xdr:from>
    <xdr:to>
      <xdr:col>4</xdr:col>
      <xdr:colOff>12782</xdr:colOff>
      <xdr:row>2</xdr:row>
      <xdr:rowOff>15241</xdr:rowOff>
    </xdr:to>
    <xdr:pic>
      <xdr:nvPicPr>
        <xdr:cNvPr id="6" name="Picture 5">
          <a:extLst>
            <a:ext uri="{FF2B5EF4-FFF2-40B4-BE49-F238E27FC236}">
              <a16:creationId xmlns:a16="http://schemas.microsoft.com/office/drawing/2014/main" id="{EF9BEA7B-4749-4304-B166-A7310CD9D1B2}"/>
            </a:ext>
          </a:extLst>
        </xdr:cNvPr>
        <xdr:cNvPicPr>
          <a:picLocks noChangeAspect="1"/>
        </xdr:cNvPicPr>
      </xdr:nvPicPr>
      <xdr:blipFill>
        <a:blip xmlns:r="http://schemas.openxmlformats.org/officeDocument/2006/relationships" r:embed="rId1"/>
        <a:stretch>
          <a:fillRect/>
        </a:stretch>
      </xdr:blipFill>
      <xdr:spPr>
        <a:xfrm>
          <a:off x="3162300" y="30481"/>
          <a:ext cx="835742"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38100</xdr:colOff>
      <xdr:row>2</xdr:row>
      <xdr:rowOff>22860</xdr:rowOff>
    </xdr:from>
    <xdr:to>
      <xdr:col>10</xdr:col>
      <xdr:colOff>960120</xdr:colOff>
      <xdr:row>6</xdr:row>
      <xdr:rowOff>175260</xdr:rowOff>
    </xdr:to>
    <xdr:sp macro="" textlink="">
      <xdr:nvSpPr>
        <xdr:cNvPr id="2" name="TextBox 1">
          <a:extLst>
            <a:ext uri="{FF2B5EF4-FFF2-40B4-BE49-F238E27FC236}">
              <a16:creationId xmlns:a16="http://schemas.microsoft.com/office/drawing/2014/main" id="{0F92261C-BD51-40A9-863E-0C6CD3C4E5A4}"/>
            </a:ext>
          </a:extLst>
        </xdr:cNvPr>
        <xdr:cNvSpPr txBox="1">
          <a:spLocks/>
        </xdr:cNvSpPr>
      </xdr:nvSpPr>
      <xdr:spPr>
        <a:xfrm>
          <a:off x="38100" y="419100"/>
          <a:ext cx="10416540" cy="94488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As a collaborative platform, BioPIC supports introduction, planning, and information sharing for the successful introduction of HIV prevention products. One of BioPIC’s key roles is to serve as a clearinghouse to monitor ongoing and planned activities related to HIV prevention and product introduction with a particular focus on injectable Cabotegravir for PrEP. The goal is to facilitate a shared understanding of the various partners, funders, location, scope, and focus of various implementation research and projects.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The table below reflects all currently known BioPIC partner activities relating to landscaping, product introduction, introduction studies, and implementation research. To update or add any activities missing from the list below, please contact </a:t>
          </a:r>
          <a:r>
            <a:rPr lang="en-US" sz="1100" u="sng">
              <a:solidFill>
                <a:schemeClr val="dk1"/>
              </a:solidFill>
              <a:effectLst/>
              <a:latin typeface="+mn-lt"/>
              <a:ea typeface="+mn-ea"/>
              <a:cs typeface="+mn-cs"/>
              <a:hlinkClick xmlns:r="http://schemas.openxmlformats.org/officeDocument/2006/relationships" r:id=""/>
            </a:rPr>
            <a:t>Catherine Verde Hashim</a:t>
          </a:r>
          <a:r>
            <a:rPr lang="en-US" sz="1100">
              <a:solidFill>
                <a:schemeClr val="dk1"/>
              </a:solidFill>
              <a:effectLst/>
              <a:latin typeface="+mn-lt"/>
              <a:ea typeface="+mn-ea"/>
              <a:cs typeface="+mn-cs"/>
            </a:rPr>
            <a:t> to ensure they are included in the next update.</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inkprotect.cudasvc.com/url?a=https%3a%2f%2funitaid.org%2fnews-blog%2funitaid-to-introduce-new-long-lasting-injection-to-prevent-hiv-in-brazil-and-south-africa-as-high-income-countries-begin-deployment%2f%23en&amp;c=E,1,gtDKgNOh0WCrIQ4PwNwfKvXe0uhoOoot8TEMIi5dD8ZjxpqaUUZVqDd0TBNR_aSAFBCbwWm5RrWFty_U8NLsP52isT64GdQvon6-NrsUTO5LR2ajHRhgTg,,&amp;typo=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reshmie@ihri.org" TargetMode="External"/><Relationship Id="rId2" Type="http://schemas.openxmlformats.org/officeDocument/2006/relationships/hyperlink" Target="https://linkprotect.cudasvc.com/url?a=http%3a%2f%2fapp.eloqua.fredhutch.org%2fe%2fer%3futm_campaign%3dHANC%2520Newsletter%253A%2520February%25202022%26utm_medium%3demail%26utm_source%3dEloqua%26s%3d1814214685%26lid%3d646%26elqTrackId%3d5CE755EF2EB423D5382FF2B0737E7CF6%26elq%3daa45e7a2ce5a44f19561d7f29f899f20%26elqaid%3d504%26elqat%3d1&amp;c=E,1,1hQCClWv4A6sLNVKD3PnNymUCsacpGYwJnIp5ziK9S4bBg9LGiaoyaRaYEhWvu_8zCHb2oRG6u6efBRaQXFyKRruLIEi4DuBG21lS3gvzhwU9U5HdbI,&amp;typo=0" TargetMode="External"/><Relationship Id="rId1" Type="http://schemas.openxmlformats.org/officeDocument/2006/relationships/hyperlink" Target="https://linkprotect.cudasvc.com/url?a=http%3a%2f%2fapp.eloqua.fredhutch.org%2fe%2fer%3futm_campaign%3dHANC%2520Newsletter%253A%2520February%25202022%26utm_medium%3demail%26utm_source%3dEloqua%26s%3d1814214685%26lid%3d895%26elqTrackId%3d52A1565D29CF86A260B400C277D4FF7D%26elq%3daa45e7a2ce5a44f19561d7f29f899f20%26elqaid%3d504%26elqat%3d1&amp;c=E,1,ATTOUDSj-7EaSkS16NL6UdGYIy8IDs1wevx5HDdWYX5X2BY4uBj5JW7RGsOsVtITHvN4U2WplRN37xhFpRfoAIf6YdwveYhAYfqPTvL-IDUNkvpdF-ToMQ,,&amp;typo=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R47"/>
  <sheetViews>
    <sheetView showGridLines="0" tabSelected="1" workbookViewId="0">
      <pane xSplit="1" ySplit="8" topLeftCell="B41" activePane="bottomRight" state="frozen"/>
      <selection activeCell="A33" sqref="A33"/>
      <selection pane="topRight" activeCell="A33" sqref="A33"/>
      <selection pane="bottomLeft" activeCell="A33" sqref="A33"/>
      <selection pane="bottomRight" activeCell="J44" sqref="J44"/>
    </sheetView>
  </sheetViews>
  <sheetFormatPr defaultColWidth="11.19921875" defaultRowHeight="15.6" x14ac:dyDescent="0.3"/>
  <cols>
    <col min="1" max="1" width="18.69921875" customWidth="1"/>
    <col min="7" max="7" width="16.296875" customWidth="1"/>
    <col min="12" max="12" width="13.5" customWidth="1"/>
    <col min="13" max="13" width="53.19921875" customWidth="1"/>
    <col min="14" max="14" width="32.8984375" customWidth="1"/>
    <col min="15" max="15" width="15.5" customWidth="1"/>
    <col min="16" max="16" width="21.69921875" customWidth="1"/>
    <col min="17" max="18" width="26.59765625" customWidth="1"/>
  </cols>
  <sheetData>
    <row r="1" spans="1:18" x14ac:dyDescent="0.3">
      <c r="A1" s="1" t="s">
        <v>184</v>
      </c>
      <c r="B1" s="2"/>
      <c r="C1" s="3"/>
      <c r="D1" s="3"/>
      <c r="E1" s="3"/>
      <c r="F1" s="3"/>
      <c r="G1" s="3"/>
      <c r="H1" s="3"/>
      <c r="I1" s="3"/>
      <c r="J1" s="3"/>
      <c r="K1" s="3"/>
      <c r="L1" s="3"/>
      <c r="M1" s="3"/>
      <c r="N1" s="3"/>
      <c r="O1" s="3"/>
      <c r="P1" s="3"/>
      <c r="Q1" s="3"/>
      <c r="R1" s="3"/>
    </row>
    <row r="2" spans="1:18" x14ac:dyDescent="0.3">
      <c r="A2" s="4" t="s">
        <v>1</v>
      </c>
      <c r="B2" s="46">
        <v>44937</v>
      </c>
      <c r="C2" s="3"/>
      <c r="D2" s="3"/>
      <c r="E2" s="3"/>
      <c r="F2" s="3"/>
      <c r="G2" s="3"/>
      <c r="H2" s="3"/>
      <c r="I2" s="3"/>
      <c r="J2" s="3"/>
      <c r="K2" s="3"/>
      <c r="L2" s="3"/>
      <c r="M2" s="3"/>
      <c r="N2" s="3"/>
      <c r="O2" s="3"/>
      <c r="P2" s="3"/>
      <c r="Q2" s="3"/>
      <c r="R2" s="3"/>
    </row>
    <row r="3" spans="1:18" x14ac:dyDescent="0.3">
      <c r="A3" s="4"/>
      <c r="B3" s="46"/>
      <c r="C3" s="3"/>
      <c r="D3" s="3"/>
      <c r="E3" s="3"/>
      <c r="F3" s="3"/>
      <c r="G3" s="3"/>
      <c r="H3" s="3"/>
      <c r="I3" s="3"/>
      <c r="J3" s="3"/>
      <c r="K3" s="3"/>
      <c r="L3" s="3"/>
      <c r="M3" s="3"/>
      <c r="N3" s="3"/>
      <c r="O3" s="3"/>
      <c r="P3" s="3"/>
      <c r="Q3" s="3"/>
      <c r="R3" s="3"/>
    </row>
    <row r="4" spans="1:18" x14ac:dyDescent="0.3">
      <c r="A4" s="4"/>
      <c r="B4" s="46"/>
      <c r="C4" s="3"/>
      <c r="D4" s="3"/>
      <c r="E4" s="3"/>
      <c r="F4" s="3"/>
      <c r="G4" s="3"/>
      <c r="H4" s="3"/>
      <c r="I4" s="3"/>
      <c r="J4" s="3"/>
      <c r="K4" s="3"/>
      <c r="L4" s="3"/>
      <c r="M4" s="3"/>
      <c r="N4" s="3"/>
      <c r="O4" s="3"/>
      <c r="P4" s="3"/>
      <c r="Q4" s="3"/>
      <c r="R4" s="3"/>
    </row>
    <row r="5" spans="1:18" x14ac:dyDescent="0.3">
      <c r="A5" s="4"/>
      <c r="B5" s="46"/>
      <c r="C5" s="3"/>
      <c r="D5" s="3"/>
      <c r="E5" s="3"/>
      <c r="F5" s="3"/>
      <c r="G5" s="3"/>
      <c r="H5" s="3"/>
      <c r="I5" s="3"/>
      <c r="J5" s="3"/>
      <c r="K5" s="3"/>
      <c r="L5" s="3"/>
      <c r="M5" s="3"/>
      <c r="N5" s="3"/>
      <c r="O5" s="3"/>
      <c r="P5" s="3"/>
      <c r="Q5" s="3"/>
      <c r="R5" s="3"/>
    </row>
    <row r="6" spans="1:18" x14ac:dyDescent="0.3">
      <c r="A6" s="4"/>
      <c r="B6" s="46"/>
      <c r="C6" s="3"/>
      <c r="D6" s="3"/>
      <c r="E6" s="3"/>
      <c r="F6" s="3"/>
      <c r="G6" s="3"/>
      <c r="H6" s="3"/>
      <c r="I6" s="3"/>
      <c r="J6" s="3"/>
      <c r="K6" s="3"/>
      <c r="L6" s="3"/>
      <c r="M6" s="3"/>
      <c r="N6" s="3"/>
      <c r="O6" s="3"/>
      <c r="P6" s="3"/>
      <c r="Q6" s="3"/>
      <c r="R6" s="3"/>
    </row>
    <row r="7" spans="1:18" x14ac:dyDescent="0.3">
      <c r="A7" s="3"/>
      <c r="B7" s="3"/>
      <c r="C7" s="3"/>
      <c r="D7" s="3"/>
      <c r="E7" s="3"/>
      <c r="F7" s="3"/>
      <c r="G7" s="3"/>
      <c r="H7" s="3"/>
      <c r="I7" s="3"/>
      <c r="J7" s="3"/>
      <c r="K7" s="3"/>
      <c r="L7" s="3"/>
      <c r="M7" s="3"/>
      <c r="N7" s="3"/>
      <c r="O7" s="3"/>
      <c r="P7" s="3"/>
      <c r="Q7" s="3"/>
      <c r="R7" s="3"/>
    </row>
    <row r="8" spans="1:18" ht="28.8" x14ac:dyDescent="0.3">
      <c r="A8" s="6" t="s">
        <v>2</v>
      </c>
      <c r="B8" s="7" t="s">
        <v>3</v>
      </c>
      <c r="C8" s="7" t="s">
        <v>4</v>
      </c>
      <c r="D8" s="158" t="s">
        <v>338</v>
      </c>
      <c r="E8" s="7" t="s">
        <v>6</v>
      </c>
      <c r="F8" s="7" t="s">
        <v>365</v>
      </c>
      <c r="G8" s="8" t="s">
        <v>7</v>
      </c>
      <c r="H8" s="9" t="s">
        <v>8</v>
      </c>
      <c r="I8" s="9" t="s">
        <v>9</v>
      </c>
      <c r="J8" s="9" t="s">
        <v>10</v>
      </c>
      <c r="K8" s="9" t="s">
        <v>11</v>
      </c>
      <c r="L8" s="10" t="s">
        <v>12</v>
      </c>
      <c r="M8" s="10" t="s">
        <v>13</v>
      </c>
      <c r="N8" s="10" t="s">
        <v>14</v>
      </c>
      <c r="O8" s="10" t="s">
        <v>15</v>
      </c>
      <c r="P8" s="10" t="s">
        <v>16</v>
      </c>
      <c r="Q8" s="10" t="s">
        <v>17</v>
      </c>
      <c r="R8" s="10" t="s">
        <v>18</v>
      </c>
    </row>
    <row r="9" spans="1:18" ht="34.200000000000003" x14ac:dyDescent="0.3">
      <c r="A9" s="11" t="s">
        <v>19</v>
      </c>
      <c r="B9" s="13" t="s">
        <v>283</v>
      </c>
      <c r="C9" s="12" t="s">
        <v>21</v>
      </c>
      <c r="D9" s="12" t="s">
        <v>22</v>
      </c>
      <c r="E9" s="12" t="s">
        <v>23</v>
      </c>
      <c r="F9" s="12" t="s">
        <v>199</v>
      </c>
      <c r="G9" s="13" t="s">
        <v>24</v>
      </c>
      <c r="H9" s="13" t="s">
        <v>25</v>
      </c>
      <c r="I9" s="13" t="s">
        <v>291</v>
      </c>
      <c r="J9" s="13" t="s">
        <v>187</v>
      </c>
      <c r="K9" s="47">
        <v>4570</v>
      </c>
      <c r="L9" s="15" t="s">
        <v>28</v>
      </c>
      <c r="M9" s="60" t="s">
        <v>288</v>
      </c>
      <c r="N9" s="15"/>
      <c r="O9" s="15"/>
      <c r="P9" s="15"/>
      <c r="Q9" s="15"/>
      <c r="R9" s="11"/>
    </row>
    <row r="10" spans="1:18" ht="45.6" x14ac:dyDescent="0.3">
      <c r="A10" s="11" t="s">
        <v>29</v>
      </c>
      <c r="B10" s="13" t="s">
        <v>283</v>
      </c>
      <c r="C10" s="12" t="s">
        <v>21</v>
      </c>
      <c r="D10" s="12" t="s">
        <v>22</v>
      </c>
      <c r="E10" s="12" t="s">
        <v>23</v>
      </c>
      <c r="F10" s="12" t="s">
        <v>199</v>
      </c>
      <c r="G10" s="13" t="s">
        <v>30</v>
      </c>
      <c r="H10" s="13" t="s">
        <v>25</v>
      </c>
      <c r="I10" s="13" t="s">
        <v>292</v>
      </c>
      <c r="J10" s="13" t="s">
        <v>342</v>
      </c>
      <c r="K10" s="47">
        <v>3224</v>
      </c>
      <c r="L10" s="15" t="s">
        <v>33</v>
      </c>
      <c r="M10" s="15" t="s">
        <v>290</v>
      </c>
      <c r="N10" s="15"/>
      <c r="O10" s="15"/>
      <c r="P10" s="15"/>
      <c r="Q10" s="15"/>
      <c r="R10" s="11"/>
    </row>
    <row r="11" spans="1:18" ht="45.6" x14ac:dyDescent="0.3">
      <c r="A11" s="11" t="s">
        <v>34</v>
      </c>
      <c r="B11" s="12" t="s">
        <v>35</v>
      </c>
      <c r="C11" s="12" t="s">
        <v>21</v>
      </c>
      <c r="D11" s="12" t="s">
        <v>22</v>
      </c>
      <c r="E11" s="12" t="s">
        <v>23</v>
      </c>
      <c r="F11" s="12" t="s">
        <v>199</v>
      </c>
      <c r="G11" s="13" t="s">
        <v>24</v>
      </c>
      <c r="H11" s="13" t="s">
        <v>25</v>
      </c>
      <c r="I11" s="13" t="s">
        <v>291</v>
      </c>
      <c r="J11" s="13" t="s">
        <v>188</v>
      </c>
      <c r="K11" s="48">
        <v>50</v>
      </c>
      <c r="L11" s="15" t="s">
        <v>37</v>
      </c>
      <c r="M11" s="15" t="s">
        <v>289</v>
      </c>
      <c r="N11" s="15"/>
      <c r="O11" s="15"/>
      <c r="P11" s="15"/>
      <c r="Q11" s="15"/>
      <c r="R11" s="11"/>
    </row>
    <row r="12" spans="1:18" ht="34.200000000000003" x14ac:dyDescent="0.3">
      <c r="A12" s="11" t="s">
        <v>38</v>
      </c>
      <c r="B12" s="12" t="s">
        <v>35</v>
      </c>
      <c r="C12" s="12" t="s">
        <v>21</v>
      </c>
      <c r="D12" s="12" t="s">
        <v>22</v>
      </c>
      <c r="E12" s="12" t="s">
        <v>23</v>
      </c>
      <c r="F12" s="12" t="s">
        <v>199</v>
      </c>
      <c r="G12" s="13" t="s">
        <v>39</v>
      </c>
      <c r="H12" s="13" t="s">
        <v>25</v>
      </c>
      <c r="I12" s="13" t="s">
        <v>292</v>
      </c>
      <c r="J12" s="13" t="s">
        <v>40</v>
      </c>
      <c r="K12" s="48">
        <v>55</v>
      </c>
      <c r="L12" s="15" t="s">
        <v>37</v>
      </c>
      <c r="M12" s="15" t="s">
        <v>289</v>
      </c>
      <c r="N12" s="15"/>
      <c r="O12" s="15"/>
      <c r="P12" s="15"/>
      <c r="Q12" s="15"/>
      <c r="R12" s="11"/>
    </row>
    <row r="13" spans="1:18" s="54" customFormat="1" ht="22.8" x14ac:dyDescent="0.3">
      <c r="A13" s="156" t="s">
        <v>275</v>
      </c>
      <c r="B13" s="50" t="s">
        <v>41</v>
      </c>
      <c r="C13" s="50" t="s">
        <v>21</v>
      </c>
      <c r="D13" s="50" t="s">
        <v>22</v>
      </c>
      <c r="E13" s="50" t="s">
        <v>42</v>
      </c>
      <c r="F13" s="50" t="s">
        <v>183</v>
      </c>
      <c r="G13" s="51" t="s">
        <v>43</v>
      </c>
      <c r="H13" s="51" t="s">
        <v>44</v>
      </c>
      <c r="I13" s="51" t="s">
        <v>45</v>
      </c>
      <c r="J13" s="51" t="s">
        <v>46</v>
      </c>
      <c r="K13" s="52" t="s">
        <v>47</v>
      </c>
      <c r="L13" s="53">
        <v>2020</v>
      </c>
      <c r="M13" s="53"/>
      <c r="N13" s="53"/>
      <c r="O13" s="53"/>
      <c r="P13" s="53"/>
      <c r="Q13" s="53" t="s">
        <v>48</v>
      </c>
      <c r="R13" s="43"/>
    </row>
    <row r="14" spans="1:18" ht="22.8" x14ac:dyDescent="0.3">
      <c r="A14" s="14" t="s">
        <v>280</v>
      </c>
      <c r="B14" s="12" t="s">
        <v>41</v>
      </c>
      <c r="C14" s="12" t="s">
        <v>21</v>
      </c>
      <c r="D14" s="12" t="s">
        <v>22</v>
      </c>
      <c r="E14" s="12" t="s">
        <v>42</v>
      </c>
      <c r="F14" s="12" t="s">
        <v>183</v>
      </c>
      <c r="G14" s="13" t="s">
        <v>50</v>
      </c>
      <c r="H14" s="49" t="s">
        <v>195</v>
      </c>
      <c r="I14" s="13" t="s">
        <v>45</v>
      </c>
      <c r="J14" s="13" t="s">
        <v>46</v>
      </c>
      <c r="K14" s="48" t="s">
        <v>47</v>
      </c>
      <c r="L14" s="15">
        <v>2021</v>
      </c>
      <c r="M14" s="15"/>
      <c r="N14" s="15"/>
      <c r="O14" s="15"/>
      <c r="P14" s="15"/>
      <c r="Q14" s="15" t="s">
        <v>52</v>
      </c>
      <c r="R14" s="11"/>
    </row>
    <row r="15" spans="1:18" ht="22.8" x14ac:dyDescent="0.3">
      <c r="A15" s="14" t="s">
        <v>280</v>
      </c>
      <c r="B15" s="12" t="s">
        <v>41</v>
      </c>
      <c r="C15" s="12" t="s">
        <v>21</v>
      </c>
      <c r="D15" s="12" t="s">
        <v>22</v>
      </c>
      <c r="E15" s="12" t="s">
        <v>42</v>
      </c>
      <c r="F15" s="12" t="s">
        <v>183</v>
      </c>
      <c r="G15" s="13" t="s">
        <v>53</v>
      </c>
      <c r="H15" s="49" t="s">
        <v>195</v>
      </c>
      <c r="I15" s="13" t="s">
        <v>45</v>
      </c>
      <c r="J15" s="13" t="s">
        <v>46</v>
      </c>
      <c r="K15" s="48" t="s">
        <v>47</v>
      </c>
      <c r="L15" s="15">
        <v>2021</v>
      </c>
      <c r="M15" s="15"/>
      <c r="N15" s="15"/>
      <c r="O15" s="15"/>
      <c r="P15" s="15"/>
      <c r="Q15" s="15" t="s">
        <v>52</v>
      </c>
      <c r="R15" s="11"/>
    </row>
    <row r="16" spans="1:18" s="54" customFormat="1" ht="45.6" x14ac:dyDescent="0.3">
      <c r="A16" s="14" t="s">
        <v>264</v>
      </c>
      <c r="B16" s="50" t="s">
        <v>41</v>
      </c>
      <c r="C16" s="50" t="s">
        <v>54</v>
      </c>
      <c r="D16" s="50" t="s">
        <v>22</v>
      </c>
      <c r="E16" s="50" t="s">
        <v>23</v>
      </c>
      <c r="F16" s="50" t="s">
        <v>183</v>
      </c>
      <c r="G16" s="51" t="s">
        <v>55</v>
      </c>
      <c r="H16" s="51" t="s">
        <v>265</v>
      </c>
      <c r="I16" s="51" t="s">
        <v>45</v>
      </c>
      <c r="J16" s="51" t="s">
        <v>46</v>
      </c>
      <c r="K16" s="52" t="s">
        <v>47</v>
      </c>
      <c r="L16" s="53">
        <v>2021</v>
      </c>
      <c r="M16" s="53" t="s">
        <v>285</v>
      </c>
      <c r="N16" s="53"/>
      <c r="O16" s="53"/>
      <c r="P16" s="53"/>
      <c r="Q16" s="53" t="s">
        <v>57</v>
      </c>
      <c r="R16" s="43"/>
    </row>
    <row r="17" spans="1:18" s="54" customFormat="1" ht="34.200000000000003" x14ac:dyDescent="0.3">
      <c r="A17" s="14" t="s">
        <v>272</v>
      </c>
      <c r="B17" s="50" t="s">
        <v>41</v>
      </c>
      <c r="C17" s="50" t="s">
        <v>21</v>
      </c>
      <c r="D17" s="50" t="s">
        <v>22</v>
      </c>
      <c r="E17" s="50" t="s">
        <v>23</v>
      </c>
      <c r="F17" s="50" t="s">
        <v>183</v>
      </c>
      <c r="G17" s="51" t="s">
        <v>58</v>
      </c>
      <c r="H17" s="51" t="s">
        <v>59</v>
      </c>
      <c r="I17" s="51" t="s">
        <v>60</v>
      </c>
      <c r="J17" s="51" t="s">
        <v>46</v>
      </c>
      <c r="K17" s="52" t="s">
        <v>47</v>
      </c>
      <c r="L17" s="53" t="s">
        <v>61</v>
      </c>
      <c r="M17" s="53" t="s">
        <v>273</v>
      </c>
      <c r="N17" s="53" t="s">
        <v>274</v>
      </c>
      <c r="O17" s="53"/>
      <c r="P17" s="53"/>
      <c r="Q17" s="53" t="s">
        <v>62</v>
      </c>
      <c r="R17" s="43"/>
    </row>
    <row r="18" spans="1:18" x14ac:dyDescent="0.3">
      <c r="A18" s="43" t="s">
        <v>63</v>
      </c>
      <c r="B18" s="50" t="s">
        <v>41</v>
      </c>
      <c r="C18" s="50" t="s">
        <v>21</v>
      </c>
      <c r="D18" s="50" t="s">
        <v>64</v>
      </c>
      <c r="E18" s="83" t="s">
        <v>42</v>
      </c>
      <c r="F18" s="50" t="s">
        <v>183</v>
      </c>
      <c r="G18" s="51" t="s">
        <v>65</v>
      </c>
      <c r="H18" s="51" t="s">
        <v>66</v>
      </c>
      <c r="I18" s="51" t="s">
        <v>67</v>
      </c>
      <c r="J18" s="51" t="s">
        <v>68</v>
      </c>
      <c r="K18" s="52">
        <v>616</v>
      </c>
      <c r="L18" s="53">
        <v>2021</v>
      </c>
      <c r="M18" s="84" t="s">
        <v>69</v>
      </c>
      <c r="N18" s="66"/>
      <c r="O18" s="53"/>
      <c r="P18" s="53"/>
      <c r="Q18" s="66" t="s">
        <v>192</v>
      </c>
      <c r="R18" s="43"/>
    </row>
    <row r="19" spans="1:18" s="54" customFormat="1" ht="45.6" x14ac:dyDescent="0.3">
      <c r="A19" s="43" t="s">
        <v>72</v>
      </c>
      <c r="B19" s="51" t="s">
        <v>282</v>
      </c>
      <c r="C19" s="50" t="s">
        <v>21</v>
      </c>
      <c r="D19" s="50" t="s">
        <v>22</v>
      </c>
      <c r="E19" s="50" t="s">
        <v>74</v>
      </c>
      <c r="F19" s="50" t="s">
        <v>199</v>
      </c>
      <c r="G19" s="51" t="s">
        <v>75</v>
      </c>
      <c r="H19" s="51" t="s">
        <v>60</v>
      </c>
      <c r="I19" s="51" t="s">
        <v>60</v>
      </c>
      <c r="J19" s="51" t="s">
        <v>211</v>
      </c>
      <c r="K19" s="52">
        <v>220</v>
      </c>
      <c r="L19" s="68" t="s">
        <v>78</v>
      </c>
      <c r="M19" s="159" t="s">
        <v>215</v>
      </c>
      <c r="N19" s="51" t="s">
        <v>216</v>
      </c>
      <c r="O19" s="53"/>
      <c r="P19" s="53"/>
      <c r="Q19" s="53" t="s">
        <v>79</v>
      </c>
      <c r="R19" s="43"/>
    </row>
    <row r="20" spans="1:18" s="54" customFormat="1" ht="45.6" x14ac:dyDescent="0.3">
      <c r="A20" s="43" t="s">
        <v>80</v>
      </c>
      <c r="B20" s="51" t="s">
        <v>282</v>
      </c>
      <c r="C20" s="50" t="s">
        <v>21</v>
      </c>
      <c r="D20" s="50" t="s">
        <v>22</v>
      </c>
      <c r="E20" s="50" t="s">
        <v>74</v>
      </c>
      <c r="F20" s="50" t="s">
        <v>199</v>
      </c>
      <c r="G20" s="51" t="s">
        <v>75</v>
      </c>
      <c r="H20" s="51" t="s">
        <v>60</v>
      </c>
      <c r="I20" s="51" t="s">
        <v>60</v>
      </c>
      <c r="J20" s="51" t="s">
        <v>217</v>
      </c>
      <c r="K20" s="52">
        <v>250</v>
      </c>
      <c r="L20" s="53" t="s">
        <v>78</v>
      </c>
      <c r="M20" s="53" t="s">
        <v>219</v>
      </c>
      <c r="N20" s="53" t="s">
        <v>218</v>
      </c>
      <c r="O20" s="53"/>
      <c r="P20" s="53"/>
      <c r="Q20" s="53" t="s">
        <v>79</v>
      </c>
      <c r="R20" s="78"/>
    </row>
    <row r="21" spans="1:18" ht="159.6" x14ac:dyDescent="0.3">
      <c r="A21" s="11" t="s">
        <v>81</v>
      </c>
      <c r="B21" s="51" t="s">
        <v>282</v>
      </c>
      <c r="C21" s="12" t="s">
        <v>54</v>
      </c>
      <c r="D21" s="12" t="s">
        <v>22</v>
      </c>
      <c r="E21" s="12" t="s">
        <v>74</v>
      </c>
      <c r="F21" s="12" t="s">
        <v>199</v>
      </c>
      <c r="G21" s="13" t="s">
        <v>82</v>
      </c>
      <c r="H21" s="13" t="s">
        <v>221</v>
      </c>
      <c r="I21" s="13" t="s">
        <v>67</v>
      </c>
      <c r="J21" s="13" t="s">
        <v>343</v>
      </c>
      <c r="K21" s="47" t="s">
        <v>212</v>
      </c>
      <c r="L21" s="15" t="s">
        <v>222</v>
      </c>
      <c r="M21" s="15" t="s">
        <v>84</v>
      </c>
      <c r="N21" s="15" t="s">
        <v>223</v>
      </c>
      <c r="O21" s="15" t="s">
        <v>224</v>
      </c>
      <c r="P21" s="82" t="s">
        <v>226</v>
      </c>
      <c r="Q21" s="76" t="s">
        <v>225</v>
      </c>
      <c r="R21" s="75"/>
    </row>
    <row r="22" spans="1:18" s="54" customFormat="1" ht="81" x14ac:dyDescent="0.3">
      <c r="A22" s="43" t="s">
        <v>86</v>
      </c>
      <c r="B22" s="51" t="s">
        <v>282</v>
      </c>
      <c r="C22" s="50" t="s">
        <v>54</v>
      </c>
      <c r="D22" s="50" t="s">
        <v>64</v>
      </c>
      <c r="E22" s="50" t="s">
        <v>74</v>
      </c>
      <c r="F22" s="50" t="s">
        <v>199</v>
      </c>
      <c r="G22" s="51" t="s">
        <v>43</v>
      </c>
      <c r="H22" s="51" t="s">
        <v>87</v>
      </c>
      <c r="I22" s="51" t="s">
        <v>88</v>
      </c>
      <c r="J22" s="51" t="s">
        <v>40</v>
      </c>
      <c r="K22" s="67" t="s">
        <v>206</v>
      </c>
      <c r="L22" s="53" t="s">
        <v>78</v>
      </c>
      <c r="M22" s="53" t="s">
        <v>89</v>
      </c>
      <c r="N22" s="66" t="s">
        <v>207</v>
      </c>
      <c r="O22" s="66" t="s">
        <v>208</v>
      </c>
      <c r="P22" s="66" t="s">
        <v>209</v>
      </c>
      <c r="Q22" s="68" t="s">
        <v>159</v>
      </c>
      <c r="R22" s="79" t="s">
        <v>210</v>
      </c>
    </row>
    <row r="23" spans="1:18" ht="136.80000000000001" x14ac:dyDescent="0.3">
      <c r="A23" s="11" t="s">
        <v>220</v>
      </c>
      <c r="B23" s="51" t="s">
        <v>282</v>
      </c>
      <c r="C23" s="12" t="s">
        <v>54</v>
      </c>
      <c r="D23" s="12" t="s">
        <v>64</v>
      </c>
      <c r="E23" s="12" t="s">
        <v>74</v>
      </c>
      <c r="F23" s="12" t="s">
        <v>199</v>
      </c>
      <c r="G23" s="13" t="s">
        <v>91</v>
      </c>
      <c r="H23" s="13" t="s">
        <v>262</v>
      </c>
      <c r="I23" s="13" t="s">
        <v>93</v>
      </c>
      <c r="J23" s="80" t="s">
        <v>319</v>
      </c>
      <c r="K23" s="81">
        <v>1200</v>
      </c>
      <c r="L23" s="13" t="s">
        <v>78</v>
      </c>
      <c r="M23" s="15" t="s">
        <v>94</v>
      </c>
      <c r="N23" s="15" t="s">
        <v>95</v>
      </c>
      <c r="O23" s="15" t="s">
        <v>96</v>
      </c>
      <c r="P23" s="15" t="s">
        <v>97</v>
      </c>
      <c r="Q23" s="15" t="s">
        <v>193</v>
      </c>
      <c r="R23" s="15" t="s">
        <v>98</v>
      </c>
    </row>
    <row r="24" spans="1:18" ht="58.2" x14ac:dyDescent="0.3">
      <c r="A24" s="11" t="s">
        <v>99</v>
      </c>
      <c r="B24" s="51" t="s">
        <v>282</v>
      </c>
      <c r="C24" s="12" t="s">
        <v>54</v>
      </c>
      <c r="D24" s="12" t="s">
        <v>22</v>
      </c>
      <c r="E24" s="12" t="s">
        <v>74</v>
      </c>
      <c r="F24" s="12" t="s">
        <v>199</v>
      </c>
      <c r="G24" s="13" t="s">
        <v>91</v>
      </c>
      <c r="H24" s="13" t="s">
        <v>100</v>
      </c>
      <c r="I24" s="13" t="s">
        <v>88</v>
      </c>
      <c r="J24" s="16" t="s">
        <v>186</v>
      </c>
      <c r="K24" s="48">
        <v>340</v>
      </c>
      <c r="L24" s="15" t="s">
        <v>78</v>
      </c>
      <c r="M24" s="15" t="s">
        <v>190</v>
      </c>
      <c r="N24" s="15" t="s">
        <v>102</v>
      </c>
      <c r="O24" s="15"/>
      <c r="P24" s="15"/>
      <c r="Q24" s="15" t="s">
        <v>196</v>
      </c>
      <c r="R24" s="11"/>
    </row>
    <row r="25" spans="1:18" s="54" customFormat="1" ht="216.6" x14ac:dyDescent="0.3">
      <c r="A25" s="53" t="s">
        <v>363</v>
      </c>
      <c r="B25" s="51" t="s">
        <v>282</v>
      </c>
      <c r="C25" s="50" t="s">
        <v>54</v>
      </c>
      <c r="D25" s="50" t="s">
        <v>64</v>
      </c>
      <c r="E25" s="50" t="s">
        <v>23</v>
      </c>
      <c r="F25" s="50" t="s">
        <v>199</v>
      </c>
      <c r="G25" s="51" t="s">
        <v>43</v>
      </c>
      <c r="H25" s="51" t="s">
        <v>300</v>
      </c>
      <c r="I25" s="51" t="s">
        <v>45</v>
      </c>
      <c r="J25" s="51" t="s">
        <v>344</v>
      </c>
      <c r="K25" s="173">
        <v>25000</v>
      </c>
      <c r="L25" s="53" t="s">
        <v>222</v>
      </c>
      <c r="M25" s="53" t="s">
        <v>364</v>
      </c>
      <c r="N25" s="53" t="s">
        <v>351</v>
      </c>
      <c r="O25" s="53" t="s">
        <v>299</v>
      </c>
      <c r="P25" s="53"/>
      <c r="Q25" s="53" t="s">
        <v>352</v>
      </c>
      <c r="R25" s="43"/>
    </row>
    <row r="26" spans="1:18" s="54" customFormat="1" ht="57" x14ac:dyDescent="0.3">
      <c r="A26" s="43" t="s">
        <v>276</v>
      </c>
      <c r="B26" s="51" t="s">
        <v>282</v>
      </c>
      <c r="C26" s="50" t="s">
        <v>54</v>
      </c>
      <c r="D26" s="50" t="s">
        <v>64</v>
      </c>
      <c r="E26" s="50" t="s">
        <v>74</v>
      </c>
      <c r="F26" s="50" t="s">
        <v>199</v>
      </c>
      <c r="G26" s="51" t="s">
        <v>43</v>
      </c>
      <c r="H26" s="51" t="s">
        <v>104</v>
      </c>
      <c r="I26" s="51" t="s">
        <v>45</v>
      </c>
      <c r="J26" s="51" t="s">
        <v>279</v>
      </c>
      <c r="K26" s="52" t="s">
        <v>278</v>
      </c>
      <c r="L26" s="53" t="s">
        <v>277</v>
      </c>
      <c r="M26" s="53" t="s">
        <v>305</v>
      </c>
      <c r="N26" s="53" t="s">
        <v>214</v>
      </c>
      <c r="O26" s="53"/>
      <c r="P26" s="53"/>
      <c r="Q26" s="53" t="s">
        <v>203</v>
      </c>
      <c r="R26" s="43"/>
    </row>
    <row r="27" spans="1:18" s="54" customFormat="1" ht="68.400000000000006" x14ac:dyDescent="0.3">
      <c r="A27" s="53" t="s">
        <v>286</v>
      </c>
      <c r="B27" s="51" t="s">
        <v>282</v>
      </c>
      <c r="C27" s="50" t="s">
        <v>54</v>
      </c>
      <c r="D27" s="50" t="s">
        <v>64</v>
      </c>
      <c r="E27" s="50" t="s">
        <v>74</v>
      </c>
      <c r="F27" s="50" t="s">
        <v>199</v>
      </c>
      <c r="G27" s="51" t="s">
        <v>43</v>
      </c>
      <c r="H27" s="51" t="s">
        <v>200</v>
      </c>
      <c r="I27" s="51" t="s">
        <v>45</v>
      </c>
      <c r="J27" s="51" t="s">
        <v>204</v>
      </c>
      <c r="K27" s="163">
        <v>26000</v>
      </c>
      <c r="L27" s="53" t="s">
        <v>277</v>
      </c>
      <c r="M27" s="53" t="s">
        <v>287</v>
      </c>
      <c r="N27" s="66" t="s">
        <v>205</v>
      </c>
      <c r="O27" s="53"/>
      <c r="P27" s="53"/>
      <c r="Q27" s="53" t="s">
        <v>201</v>
      </c>
      <c r="R27" s="43"/>
    </row>
    <row r="28" spans="1:18" s="54" customFormat="1" ht="57" x14ac:dyDescent="0.3">
      <c r="A28" s="43" t="s">
        <v>108</v>
      </c>
      <c r="B28" s="51" t="s">
        <v>282</v>
      </c>
      <c r="C28" s="50" t="s">
        <v>21</v>
      </c>
      <c r="D28" s="50" t="s">
        <v>22</v>
      </c>
      <c r="E28" s="50" t="s">
        <v>74</v>
      </c>
      <c r="F28" s="50" t="s">
        <v>310</v>
      </c>
      <c r="G28" s="51" t="s">
        <v>109</v>
      </c>
      <c r="H28" s="51" t="s">
        <v>110</v>
      </c>
      <c r="I28" s="51" t="s">
        <v>77</v>
      </c>
      <c r="J28" s="51" t="s">
        <v>111</v>
      </c>
      <c r="K28" s="52" t="s">
        <v>77</v>
      </c>
      <c r="L28" s="53">
        <v>2022</v>
      </c>
      <c r="M28" s="53" t="s">
        <v>112</v>
      </c>
      <c r="N28" s="53" t="s">
        <v>113</v>
      </c>
      <c r="O28" s="53"/>
      <c r="P28" s="53" t="s">
        <v>114</v>
      </c>
      <c r="Q28" s="53" t="s">
        <v>229</v>
      </c>
      <c r="R28" s="43"/>
    </row>
    <row r="29" spans="1:18" ht="57" x14ac:dyDescent="0.3">
      <c r="A29" s="43" t="s">
        <v>116</v>
      </c>
      <c r="B29" s="51" t="s">
        <v>297</v>
      </c>
      <c r="C29" s="12" t="s">
        <v>21</v>
      </c>
      <c r="D29" s="12" t="s">
        <v>22</v>
      </c>
      <c r="E29" s="12" t="s">
        <v>74</v>
      </c>
      <c r="F29" s="12" t="s">
        <v>183</v>
      </c>
      <c r="G29" s="13" t="s">
        <v>117</v>
      </c>
      <c r="H29" s="13" t="s">
        <v>118</v>
      </c>
      <c r="I29" s="13" t="s">
        <v>77</v>
      </c>
      <c r="J29" s="13" t="s">
        <v>185</v>
      </c>
      <c r="K29" s="48" t="s">
        <v>77</v>
      </c>
      <c r="L29" s="15">
        <v>2022</v>
      </c>
      <c r="M29" s="15"/>
      <c r="N29" s="15"/>
      <c r="O29" s="15"/>
      <c r="P29" s="15"/>
      <c r="Q29" s="15" t="s">
        <v>197</v>
      </c>
      <c r="R29" s="69"/>
    </row>
    <row r="30" spans="1:18" ht="34.200000000000003" x14ac:dyDescent="0.3">
      <c r="A30" s="43" t="s">
        <v>120</v>
      </c>
      <c r="B30" s="13" t="s">
        <v>284</v>
      </c>
      <c r="C30" s="12" t="s">
        <v>54</v>
      </c>
      <c r="D30" s="12" t="s">
        <v>64</v>
      </c>
      <c r="E30" s="12" t="s">
        <v>23</v>
      </c>
      <c r="F30" s="12" t="s">
        <v>199</v>
      </c>
      <c r="G30" s="13" t="s">
        <v>122</v>
      </c>
      <c r="H30" s="13" t="s">
        <v>123</v>
      </c>
      <c r="I30" s="13" t="s">
        <v>124</v>
      </c>
      <c r="J30" s="13" t="s">
        <v>46</v>
      </c>
      <c r="K30" s="48" t="s">
        <v>77</v>
      </c>
      <c r="L30" s="15" t="s">
        <v>125</v>
      </c>
      <c r="M30" s="15" t="s">
        <v>126</v>
      </c>
      <c r="N30" s="15" t="s">
        <v>127</v>
      </c>
      <c r="O30" s="15" t="s">
        <v>128</v>
      </c>
      <c r="P30" s="15" t="s">
        <v>129</v>
      </c>
      <c r="Q30" s="76" t="s">
        <v>130</v>
      </c>
      <c r="R30" s="75"/>
    </row>
    <row r="31" spans="1:18" ht="22.8" x14ac:dyDescent="0.3">
      <c r="A31" s="43" t="s">
        <v>281</v>
      </c>
      <c r="B31" s="51" t="s">
        <v>282</v>
      </c>
      <c r="C31" s="12" t="s">
        <v>21</v>
      </c>
      <c r="D31" s="12" t="s">
        <v>64</v>
      </c>
      <c r="E31" s="12" t="s">
        <v>74</v>
      </c>
      <c r="F31" s="12" t="s">
        <v>310</v>
      </c>
      <c r="G31" s="13" t="s">
        <v>65</v>
      </c>
      <c r="H31" s="13" t="s">
        <v>66</v>
      </c>
      <c r="I31" s="13" t="s">
        <v>67</v>
      </c>
      <c r="J31" s="13" t="s">
        <v>68</v>
      </c>
      <c r="K31" s="48" t="s">
        <v>77</v>
      </c>
      <c r="L31" s="15" t="s">
        <v>107</v>
      </c>
      <c r="M31" s="66" t="s">
        <v>227</v>
      </c>
      <c r="N31" s="66" t="s">
        <v>228</v>
      </c>
      <c r="O31" s="15"/>
      <c r="P31" s="15"/>
      <c r="Q31" s="15" t="s">
        <v>198</v>
      </c>
      <c r="R31" s="11"/>
    </row>
    <row r="32" spans="1:18" s="54" customFormat="1" ht="57" x14ac:dyDescent="0.3">
      <c r="A32" s="55" t="s">
        <v>132</v>
      </c>
      <c r="B32" s="56" t="s">
        <v>41</v>
      </c>
      <c r="C32" s="56" t="s">
        <v>21</v>
      </c>
      <c r="D32" s="56" t="s">
        <v>22</v>
      </c>
      <c r="E32" s="56" t="s">
        <v>23</v>
      </c>
      <c r="F32" s="56" t="s">
        <v>183</v>
      </c>
      <c r="G32" s="57" t="s">
        <v>133</v>
      </c>
      <c r="H32" s="57" t="s">
        <v>134</v>
      </c>
      <c r="I32" s="57" t="s">
        <v>60</v>
      </c>
      <c r="J32" s="57" t="s">
        <v>135</v>
      </c>
      <c r="K32" s="58" t="s">
        <v>136</v>
      </c>
      <c r="L32" s="59">
        <v>2022</v>
      </c>
      <c r="M32" s="57" t="s">
        <v>189</v>
      </c>
      <c r="N32" s="57"/>
      <c r="O32" s="57"/>
      <c r="P32" s="57" t="s">
        <v>137</v>
      </c>
      <c r="Q32" s="57" t="s">
        <v>194</v>
      </c>
      <c r="R32" s="56"/>
    </row>
    <row r="33" spans="1:18" s="54" customFormat="1" ht="22.8" x14ac:dyDescent="0.3">
      <c r="A33" s="60" t="s">
        <v>138</v>
      </c>
      <c r="B33" s="51" t="s">
        <v>282</v>
      </c>
      <c r="C33" s="56" t="s">
        <v>21</v>
      </c>
      <c r="D33" s="56" t="s">
        <v>22</v>
      </c>
      <c r="E33" s="56" t="s">
        <v>74</v>
      </c>
      <c r="F33" s="56" t="s">
        <v>310</v>
      </c>
      <c r="G33" s="57" t="s">
        <v>133</v>
      </c>
      <c r="H33" s="57" t="s">
        <v>134</v>
      </c>
      <c r="I33" s="57" t="s">
        <v>77</v>
      </c>
      <c r="J33" s="57" t="s">
        <v>139</v>
      </c>
      <c r="K33" s="57" t="s">
        <v>77</v>
      </c>
      <c r="L33" s="57" t="s">
        <v>78</v>
      </c>
      <c r="M33" s="57" t="s">
        <v>140</v>
      </c>
      <c r="N33" s="57" t="s">
        <v>141</v>
      </c>
      <c r="O33" s="57"/>
      <c r="P33" s="57" t="s">
        <v>142</v>
      </c>
      <c r="Q33" s="74" t="s">
        <v>194</v>
      </c>
      <c r="R33" s="61"/>
    </row>
    <row r="34" spans="1:18" s="54" customFormat="1" ht="102.6" x14ac:dyDescent="0.3">
      <c r="A34" s="62" t="s">
        <v>143</v>
      </c>
      <c r="B34" s="51" t="s">
        <v>282</v>
      </c>
      <c r="C34" s="56" t="s">
        <v>21</v>
      </c>
      <c r="D34" s="62" t="s">
        <v>64</v>
      </c>
      <c r="E34" s="62" t="s">
        <v>74</v>
      </c>
      <c r="F34" s="62" t="s">
        <v>310</v>
      </c>
      <c r="G34" s="63" t="s">
        <v>144</v>
      </c>
      <c r="H34" s="63" t="s">
        <v>145</v>
      </c>
      <c r="I34" s="63" t="s">
        <v>145</v>
      </c>
      <c r="J34" s="63" t="s">
        <v>146</v>
      </c>
      <c r="K34" s="63">
        <v>400</v>
      </c>
      <c r="L34" s="63" t="s">
        <v>77</v>
      </c>
      <c r="M34" s="63" t="s">
        <v>147</v>
      </c>
      <c r="N34" s="63"/>
      <c r="O34" s="63"/>
      <c r="P34" s="70"/>
      <c r="Q34" s="65" t="s">
        <v>202</v>
      </c>
      <c r="R34" s="72"/>
    </row>
    <row r="35" spans="1:18" s="54" customFormat="1" ht="102.6" x14ac:dyDescent="0.3">
      <c r="A35" s="64" t="s">
        <v>148</v>
      </c>
      <c r="B35" s="51" t="s">
        <v>282</v>
      </c>
      <c r="C35" s="56" t="s">
        <v>21</v>
      </c>
      <c r="D35" s="64" t="s">
        <v>64</v>
      </c>
      <c r="E35" s="64" t="s">
        <v>74</v>
      </c>
      <c r="F35" s="64" t="s">
        <v>310</v>
      </c>
      <c r="G35" s="65" t="s">
        <v>149</v>
      </c>
      <c r="H35" s="65" t="s">
        <v>145</v>
      </c>
      <c r="I35" s="65" t="s">
        <v>145</v>
      </c>
      <c r="J35" s="65" t="s">
        <v>146</v>
      </c>
      <c r="K35" s="65">
        <v>400</v>
      </c>
      <c r="L35" s="65" t="s">
        <v>77</v>
      </c>
      <c r="M35" s="65" t="s">
        <v>147</v>
      </c>
      <c r="N35" s="65"/>
      <c r="O35" s="65"/>
      <c r="P35" s="71"/>
      <c r="Q35" s="65" t="s">
        <v>202</v>
      </c>
      <c r="R35" s="73"/>
    </row>
    <row r="36" spans="1:18" s="45" customFormat="1" ht="22.8" x14ac:dyDescent="0.3">
      <c r="A36" s="69" t="s">
        <v>298</v>
      </c>
      <c r="B36" s="77" t="s">
        <v>282</v>
      </c>
      <c r="C36" s="160" t="s">
        <v>213</v>
      </c>
      <c r="D36" s="160" t="s">
        <v>22</v>
      </c>
      <c r="E36" s="160" t="s">
        <v>74</v>
      </c>
      <c r="F36" s="160" t="s">
        <v>183</v>
      </c>
      <c r="G36" s="161" t="s">
        <v>53</v>
      </c>
      <c r="H36" s="161" t="s">
        <v>106</v>
      </c>
      <c r="I36" s="164"/>
      <c r="J36" s="165" t="s">
        <v>32</v>
      </c>
      <c r="K36" s="166" t="s">
        <v>77</v>
      </c>
      <c r="L36" s="157" t="s">
        <v>107</v>
      </c>
      <c r="M36" s="69"/>
      <c r="N36" s="69"/>
      <c r="O36" s="69"/>
      <c r="P36" s="167"/>
      <c r="Q36" s="162" t="s">
        <v>311</v>
      </c>
      <c r="R36" s="160"/>
    </row>
    <row r="37" spans="1:18" s="45" customFormat="1" ht="34.200000000000003" x14ac:dyDescent="0.3">
      <c r="A37" s="169" t="s">
        <v>306</v>
      </c>
      <c r="B37" s="169" t="s">
        <v>297</v>
      </c>
      <c r="C37" s="65" t="s">
        <v>54</v>
      </c>
      <c r="D37" s="169" t="s">
        <v>64</v>
      </c>
      <c r="E37" s="169" t="s">
        <v>42</v>
      </c>
      <c r="F37" s="169" t="s">
        <v>183</v>
      </c>
      <c r="G37" s="169" t="s">
        <v>53</v>
      </c>
      <c r="H37" s="169" t="s">
        <v>293</v>
      </c>
      <c r="I37" s="169" t="s">
        <v>294</v>
      </c>
      <c r="J37" s="169" t="s">
        <v>239</v>
      </c>
      <c r="K37" s="172">
        <v>2400</v>
      </c>
      <c r="L37" s="169" t="s">
        <v>295</v>
      </c>
      <c r="M37" s="169" t="s">
        <v>307</v>
      </c>
      <c r="N37" s="168"/>
      <c r="O37" s="168"/>
      <c r="P37" s="168"/>
      <c r="Q37" s="168" t="s">
        <v>296</v>
      </c>
      <c r="R37" s="168"/>
    </row>
    <row r="38" spans="1:18" s="171" customFormat="1" ht="57" x14ac:dyDescent="0.3">
      <c r="A38" s="169" t="s">
        <v>302</v>
      </c>
      <c r="B38" s="169" t="s">
        <v>282</v>
      </c>
      <c r="C38" s="169" t="s">
        <v>54</v>
      </c>
      <c r="D38" s="169" t="s">
        <v>64</v>
      </c>
      <c r="E38" s="169" t="s">
        <v>74</v>
      </c>
      <c r="F38" s="169" t="s">
        <v>310</v>
      </c>
      <c r="G38" s="169" t="s">
        <v>55</v>
      </c>
      <c r="H38" s="169" t="s">
        <v>301</v>
      </c>
      <c r="I38" s="169" t="s">
        <v>45</v>
      </c>
      <c r="J38" s="169" t="s">
        <v>46</v>
      </c>
      <c r="K38" s="172">
        <v>2000</v>
      </c>
      <c r="L38" s="169" t="s">
        <v>77</v>
      </c>
      <c r="M38" s="169" t="s">
        <v>303</v>
      </c>
      <c r="N38" s="169" t="s">
        <v>214</v>
      </c>
      <c r="O38" s="169"/>
      <c r="P38" s="169"/>
      <c r="Q38" s="169" t="s">
        <v>304</v>
      </c>
      <c r="R38" s="169"/>
    </row>
    <row r="39" spans="1:18" s="171" customFormat="1" ht="91.2" x14ac:dyDescent="0.3">
      <c r="A39" s="65" t="s">
        <v>309</v>
      </c>
      <c r="B39" s="169" t="s">
        <v>282</v>
      </c>
      <c r="C39" s="65" t="s">
        <v>54</v>
      </c>
      <c r="D39" s="169" t="s">
        <v>64</v>
      </c>
      <c r="E39" s="169" t="s">
        <v>42</v>
      </c>
      <c r="F39" s="169" t="s">
        <v>310</v>
      </c>
      <c r="G39" s="169" t="s">
        <v>53</v>
      </c>
      <c r="H39" s="169" t="s">
        <v>293</v>
      </c>
      <c r="I39" s="169" t="s">
        <v>294</v>
      </c>
      <c r="J39" s="169" t="s">
        <v>239</v>
      </c>
      <c r="K39" s="172" t="s">
        <v>77</v>
      </c>
      <c r="L39" s="169" t="s">
        <v>77</v>
      </c>
      <c r="M39" s="169" t="s">
        <v>308</v>
      </c>
      <c r="N39" s="169" t="s">
        <v>214</v>
      </c>
      <c r="O39" s="169"/>
      <c r="P39" s="169"/>
      <c r="Q39" s="168" t="s">
        <v>296</v>
      </c>
      <c r="R39" s="169"/>
    </row>
    <row r="40" spans="1:18" ht="193.8" x14ac:dyDescent="0.3">
      <c r="A40" s="65" t="s">
        <v>312</v>
      </c>
      <c r="B40" s="65" t="s">
        <v>282</v>
      </c>
      <c r="C40" s="65" t="s">
        <v>213</v>
      </c>
      <c r="D40" s="65" t="s">
        <v>64</v>
      </c>
      <c r="E40" s="65" t="s">
        <v>74</v>
      </c>
      <c r="F40" s="65" t="s">
        <v>183</v>
      </c>
      <c r="G40" s="65" t="s">
        <v>313</v>
      </c>
      <c r="H40" s="65" t="s">
        <v>314</v>
      </c>
      <c r="I40" s="65" t="s">
        <v>67</v>
      </c>
      <c r="J40" s="65" t="s">
        <v>345</v>
      </c>
      <c r="K40" s="65" t="s">
        <v>315</v>
      </c>
      <c r="L40" s="65" t="s">
        <v>277</v>
      </c>
      <c r="M40" s="65" t="s">
        <v>316</v>
      </c>
      <c r="N40" s="65" t="s">
        <v>317</v>
      </c>
      <c r="O40" s="65"/>
      <c r="P40" s="65"/>
      <c r="Q40" s="65" t="s">
        <v>318</v>
      </c>
      <c r="R40" s="65"/>
    </row>
    <row r="41" spans="1:18" ht="102.6" x14ac:dyDescent="0.3">
      <c r="A41" s="65" t="s">
        <v>322</v>
      </c>
      <c r="B41" s="65" t="s">
        <v>282</v>
      </c>
      <c r="C41" s="65" t="s">
        <v>54</v>
      </c>
      <c r="D41" s="65" t="s">
        <v>22</v>
      </c>
      <c r="E41" s="65" t="s">
        <v>74</v>
      </c>
      <c r="F41" s="65" t="s">
        <v>310</v>
      </c>
      <c r="G41" s="65" t="s">
        <v>320</v>
      </c>
      <c r="H41" s="65" t="s">
        <v>321</v>
      </c>
      <c r="I41" s="65" t="s">
        <v>321</v>
      </c>
      <c r="J41" s="65" t="s">
        <v>333</v>
      </c>
      <c r="K41" s="65">
        <v>200</v>
      </c>
      <c r="L41" s="65" t="s">
        <v>334</v>
      </c>
      <c r="M41" s="65" t="s">
        <v>335</v>
      </c>
      <c r="N41" s="65"/>
      <c r="O41" s="65"/>
      <c r="P41" s="65"/>
      <c r="Q41" s="65" t="s">
        <v>336</v>
      </c>
      <c r="R41" s="65"/>
    </row>
    <row r="42" spans="1:18" ht="68.400000000000006" x14ac:dyDescent="0.3">
      <c r="A42" s="65" t="s">
        <v>323</v>
      </c>
      <c r="B42" s="65" t="s">
        <v>282</v>
      </c>
      <c r="C42" s="65" t="s">
        <v>21</v>
      </c>
      <c r="D42" s="65" t="s">
        <v>77</v>
      </c>
      <c r="E42" s="65" t="s">
        <v>74</v>
      </c>
      <c r="F42" s="65" t="s">
        <v>310</v>
      </c>
      <c r="G42" s="65" t="s">
        <v>50</v>
      </c>
      <c r="H42" s="65" t="s">
        <v>324</v>
      </c>
      <c r="I42" s="65" t="s">
        <v>45</v>
      </c>
      <c r="J42" s="65" t="s">
        <v>77</v>
      </c>
      <c r="K42" s="65" t="s">
        <v>77</v>
      </c>
      <c r="L42" s="65" t="s">
        <v>77</v>
      </c>
      <c r="M42" s="65" t="s">
        <v>77</v>
      </c>
      <c r="N42" s="65"/>
      <c r="O42" s="65"/>
      <c r="P42" s="65"/>
      <c r="Q42" s="65"/>
      <c r="R42" s="65"/>
    </row>
    <row r="43" spans="1:18" ht="22.8" x14ac:dyDescent="0.3">
      <c r="A43" s="65" t="s">
        <v>325</v>
      </c>
      <c r="B43" s="65" t="s">
        <v>282</v>
      </c>
      <c r="C43" s="65" t="s">
        <v>21</v>
      </c>
      <c r="D43" s="65" t="s">
        <v>22</v>
      </c>
      <c r="E43" s="65" t="s">
        <v>74</v>
      </c>
      <c r="F43" s="65" t="s">
        <v>310</v>
      </c>
      <c r="G43" s="65" t="s">
        <v>43</v>
      </c>
      <c r="H43" s="65" t="s">
        <v>327</v>
      </c>
      <c r="I43" s="65" t="s">
        <v>77</v>
      </c>
      <c r="J43" s="65" t="s">
        <v>77</v>
      </c>
      <c r="K43" s="65">
        <v>150</v>
      </c>
      <c r="L43" s="65" t="s">
        <v>77</v>
      </c>
      <c r="M43" s="65" t="s">
        <v>330</v>
      </c>
      <c r="N43" s="65"/>
      <c r="O43" s="65"/>
      <c r="P43" s="65"/>
      <c r="Q43" s="65" t="s">
        <v>326</v>
      </c>
      <c r="R43" s="65"/>
    </row>
    <row r="44" spans="1:18" ht="34.200000000000003" x14ac:dyDescent="0.3">
      <c r="A44" s="65" t="s">
        <v>328</v>
      </c>
      <c r="B44" s="65" t="s">
        <v>282</v>
      </c>
      <c r="C44" s="65" t="s">
        <v>54</v>
      </c>
      <c r="D44" s="65" t="s">
        <v>22</v>
      </c>
      <c r="E44" s="65" t="s">
        <v>74</v>
      </c>
      <c r="F44" s="65" t="s">
        <v>310</v>
      </c>
      <c r="G44" s="65" t="s">
        <v>43</v>
      </c>
      <c r="H44" s="65" t="s">
        <v>329</v>
      </c>
      <c r="I44" s="65" t="s">
        <v>77</v>
      </c>
      <c r="J44" s="65" t="s">
        <v>77</v>
      </c>
      <c r="K44" s="65">
        <v>200</v>
      </c>
      <c r="L44" s="65" t="s">
        <v>77</v>
      </c>
      <c r="M44" s="65" t="s">
        <v>331</v>
      </c>
      <c r="N44" s="65" t="s">
        <v>214</v>
      </c>
      <c r="O44" s="65"/>
      <c r="P44" s="65"/>
      <c r="Q44" s="65" t="s">
        <v>332</v>
      </c>
      <c r="R44" s="65"/>
    </row>
    <row r="45" spans="1:18" ht="22.8" x14ac:dyDescent="0.3">
      <c r="A45" s="65" t="s">
        <v>337</v>
      </c>
      <c r="B45" s="65" t="s">
        <v>282</v>
      </c>
      <c r="C45" s="65" t="s">
        <v>54</v>
      </c>
      <c r="D45" s="65" t="s">
        <v>64</v>
      </c>
      <c r="E45" s="65" t="s">
        <v>23</v>
      </c>
      <c r="F45" s="65" t="s">
        <v>310</v>
      </c>
      <c r="G45" s="65" t="s">
        <v>43</v>
      </c>
      <c r="H45" s="65" t="s">
        <v>347</v>
      </c>
      <c r="I45" s="65" t="s">
        <v>348</v>
      </c>
      <c r="J45" s="65" t="s">
        <v>346</v>
      </c>
      <c r="K45" s="170">
        <v>1300</v>
      </c>
      <c r="L45" s="65" t="s">
        <v>349</v>
      </c>
      <c r="M45" s="65" t="s">
        <v>339</v>
      </c>
      <c r="N45" s="65" t="s">
        <v>340</v>
      </c>
      <c r="O45" s="65" t="s">
        <v>350</v>
      </c>
      <c r="P45" s="65" t="s">
        <v>300</v>
      </c>
      <c r="Q45" s="65" t="s">
        <v>341</v>
      </c>
      <c r="R45" s="65"/>
    </row>
    <row r="46" spans="1:18" ht="45.6" x14ac:dyDescent="0.3">
      <c r="A46" s="65" t="s">
        <v>353</v>
      </c>
      <c r="B46" s="65" t="s">
        <v>282</v>
      </c>
      <c r="C46" s="65" t="s">
        <v>250</v>
      </c>
      <c r="D46" s="65" t="s">
        <v>64</v>
      </c>
      <c r="E46" s="65" t="s">
        <v>74</v>
      </c>
      <c r="F46" s="65" t="s">
        <v>310</v>
      </c>
      <c r="G46" s="65" t="s">
        <v>354</v>
      </c>
      <c r="H46" s="65" t="s">
        <v>355</v>
      </c>
      <c r="I46" s="65" t="s">
        <v>356</v>
      </c>
      <c r="J46" s="65" t="s">
        <v>146</v>
      </c>
      <c r="K46" s="170" t="s">
        <v>77</v>
      </c>
      <c r="L46" s="65" t="s">
        <v>357</v>
      </c>
      <c r="M46" s="65" t="s">
        <v>362</v>
      </c>
      <c r="N46" s="65" t="s">
        <v>358</v>
      </c>
      <c r="O46" s="65" t="s">
        <v>359</v>
      </c>
      <c r="P46" s="65" t="s">
        <v>360</v>
      </c>
      <c r="Q46" s="53" t="s">
        <v>361</v>
      </c>
      <c r="R46" s="65"/>
    </row>
    <row r="47" spans="1:18" ht="22.8" x14ac:dyDescent="0.3">
      <c r="A47" s="65" t="s">
        <v>371</v>
      </c>
      <c r="B47" s="65" t="s">
        <v>282</v>
      </c>
      <c r="C47" s="65" t="s">
        <v>366</v>
      </c>
      <c r="D47" s="65"/>
      <c r="E47" s="65" t="s">
        <v>74</v>
      </c>
      <c r="F47" s="65" t="s">
        <v>183</v>
      </c>
      <c r="G47" s="65" t="s">
        <v>374</v>
      </c>
      <c r="H47" s="65" t="s">
        <v>367</v>
      </c>
      <c r="I47" s="65" t="s">
        <v>368</v>
      </c>
      <c r="J47" s="65" t="s">
        <v>369</v>
      </c>
      <c r="K47" s="170">
        <v>400</v>
      </c>
      <c r="L47" s="65" t="s">
        <v>370</v>
      </c>
      <c r="M47" s="65" t="s">
        <v>372</v>
      </c>
      <c r="N47" s="65"/>
      <c r="O47" s="65"/>
      <c r="P47" s="65"/>
      <c r="Q47" s="53" t="s">
        <v>373</v>
      </c>
      <c r="R47" s="65"/>
    </row>
  </sheetData>
  <autoFilter ref="A8:R46" xr:uid="{3AF9DDA2-55A1-425C-891C-C310D5B85973}"/>
  <hyperlinks>
    <hyperlink ref="R22" r:id="rId1" display="https://linkprotect.cudasvc.com/url?a=https%3a%2f%2funitaid.org%2fnews-blog%2funitaid-to-introduce-new-long-lasting-injection-to-prevent-hiv-in-brazil-and-south-africa-as-high-income-countries-begin-deployment%2f%23en&amp;c=E,1,gtDKgNOh0WCrIQ4PwNwfKvXe0uhoOoot8TEMIi5dD8ZjxpqaUUZVqDd0TBNR_aSAFBCbwWm5RrWFty_U8NLsP52isT64GdQvon6-NrsUTO5LR2ajHRhgTg,,&amp;typo=0" xr:uid="{6A30F255-0D32-4DD7-85EF-DDCA62C9022E}"/>
  </hyperlinks>
  <printOptions horizontalCentered="1" gridLines="1"/>
  <pageMargins left="0.7" right="0.7" top="0.75" bottom="0.75" header="0" footer="0"/>
  <pageSetup fitToHeight="0" pageOrder="overThenDown" orientation="landscape" cellComments="atEn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123D-4402-43C4-907E-5B2A1625095C}">
  <dimension ref="A1:AI36"/>
  <sheetViews>
    <sheetView showGridLines="0" showZeros="0" zoomScale="95" workbookViewId="0">
      <pane xSplit="2" ySplit="2" topLeftCell="C3" activePane="bottomRight" state="frozen"/>
      <selection pane="topRight" activeCell="C1" sqref="C1"/>
      <selection pane="bottomLeft" activeCell="A3" sqref="A3"/>
      <selection pane="bottomRight" activeCell="AB2" sqref="AB2"/>
    </sheetView>
  </sheetViews>
  <sheetFormatPr defaultColWidth="11.19921875" defaultRowHeight="11.4" x14ac:dyDescent="0.2"/>
  <cols>
    <col min="1" max="2" width="41.3984375" style="85" bestFit="1" customWidth="1"/>
    <col min="3" max="3" width="10.19921875" style="85" bestFit="1" customWidth="1"/>
    <col min="4" max="4" width="3.796875" style="85" bestFit="1" customWidth="1"/>
    <col min="5" max="5" width="7.69921875" style="85" bestFit="1" customWidth="1"/>
    <col min="6" max="6" width="6.69921875" style="85" bestFit="1" customWidth="1"/>
    <col min="7" max="7" width="3.59765625" style="85" bestFit="1" customWidth="1"/>
    <col min="8" max="8" width="5" style="85" bestFit="1" customWidth="1"/>
    <col min="9" max="9" width="6.09765625" style="85" bestFit="1" customWidth="1"/>
    <col min="10" max="10" width="10.3984375" style="85" bestFit="1" customWidth="1"/>
    <col min="11" max="11" width="8.09765625" style="85" bestFit="1" customWidth="1"/>
    <col min="12" max="13" width="9.8984375" style="85" bestFit="1" customWidth="1"/>
    <col min="14" max="14" width="5.296875" style="85" bestFit="1" customWidth="1"/>
    <col min="15" max="15" width="9.8984375" style="85" bestFit="1" customWidth="1"/>
    <col min="16" max="16" width="8.69921875" style="85" bestFit="1" customWidth="1"/>
    <col min="17" max="17" width="6.69921875" style="85" bestFit="1" customWidth="1"/>
    <col min="18" max="18" width="10.69921875" style="85" bestFit="1" customWidth="1"/>
    <col min="19" max="19" width="8.5" style="85" bestFit="1" customWidth="1"/>
    <col min="20" max="20" width="4.09765625" style="85" bestFit="1" customWidth="1"/>
    <col min="21" max="21" width="4.3984375" style="85" bestFit="1" customWidth="1"/>
    <col min="22" max="22" width="4.69921875" style="85" bestFit="1" customWidth="1"/>
    <col min="23" max="23" width="4" style="85" bestFit="1" customWidth="1"/>
    <col min="24" max="24" width="9.3984375" style="85" bestFit="1" customWidth="1"/>
    <col min="25" max="25" width="2.5" style="85" bestFit="1" customWidth="1"/>
    <col min="26" max="26" width="14.3984375" style="85" bestFit="1" customWidth="1"/>
    <col min="27" max="27" width="7.796875" style="85" bestFit="1" customWidth="1"/>
    <col min="28" max="28" width="8.796875" style="85" bestFit="1" customWidth="1"/>
    <col min="29" max="29" width="10.09765625" style="85" bestFit="1" customWidth="1"/>
    <col min="30" max="30" width="4.8984375" style="85" bestFit="1" customWidth="1"/>
    <col min="31" max="16384" width="11.19921875" style="85"/>
  </cols>
  <sheetData>
    <row r="1" spans="1:35" ht="12" x14ac:dyDescent="0.25">
      <c r="A1" s="86"/>
      <c r="B1" s="87"/>
      <c r="C1" s="187" t="s">
        <v>4</v>
      </c>
      <c r="D1" s="188"/>
      <c r="E1" s="189"/>
      <c r="F1" s="174" t="s">
        <v>230</v>
      </c>
      <c r="G1" s="175"/>
      <c r="H1" s="175"/>
      <c r="I1" s="175"/>
      <c r="J1" s="175"/>
      <c r="K1" s="175"/>
      <c r="L1" s="175"/>
      <c r="M1" s="176"/>
      <c r="N1" s="177" t="s">
        <v>231</v>
      </c>
      <c r="O1" s="178"/>
      <c r="P1" s="178"/>
      <c r="Q1" s="178"/>
      <c r="R1" s="178"/>
      <c r="S1" s="178"/>
      <c r="T1" s="178"/>
      <c r="U1" s="178"/>
      <c r="V1" s="178"/>
      <c r="W1" s="178"/>
      <c r="X1" s="179"/>
      <c r="Y1" s="180"/>
      <c r="Z1" s="181" t="s">
        <v>232</v>
      </c>
      <c r="AA1" s="182"/>
      <c r="AB1" s="182"/>
      <c r="AC1" s="182"/>
      <c r="AD1" s="183"/>
      <c r="AE1" s="184" t="s">
        <v>233</v>
      </c>
      <c r="AF1" s="185"/>
      <c r="AG1" s="185"/>
      <c r="AH1" s="185"/>
      <c r="AI1" s="186"/>
    </row>
    <row r="2" spans="1:35" ht="12" x14ac:dyDescent="0.25">
      <c r="A2" s="88" t="s">
        <v>234</v>
      </c>
      <c r="B2" s="89" t="s">
        <v>235</v>
      </c>
      <c r="C2" s="93" t="s">
        <v>250</v>
      </c>
      <c r="D2" s="94" t="s">
        <v>251</v>
      </c>
      <c r="E2" s="95" t="s">
        <v>252</v>
      </c>
      <c r="F2" s="102" t="s">
        <v>248</v>
      </c>
      <c r="G2" s="103" t="s">
        <v>236</v>
      </c>
      <c r="H2" s="103" t="s">
        <v>247</v>
      </c>
      <c r="I2" s="103" t="s">
        <v>263</v>
      </c>
      <c r="J2" s="103" t="s">
        <v>253</v>
      </c>
      <c r="K2" s="103" t="s">
        <v>249</v>
      </c>
      <c r="L2" s="103" t="s">
        <v>254</v>
      </c>
      <c r="M2" s="104" t="s">
        <v>237</v>
      </c>
      <c r="N2" s="131" t="s">
        <v>40</v>
      </c>
      <c r="O2" s="111" t="s">
        <v>255</v>
      </c>
      <c r="P2" s="111" t="s">
        <v>238</v>
      </c>
      <c r="Q2" s="111" t="s">
        <v>256</v>
      </c>
      <c r="R2" s="111" t="s">
        <v>257</v>
      </c>
      <c r="S2" s="111" t="s">
        <v>258</v>
      </c>
      <c r="T2" s="111" t="s">
        <v>259</v>
      </c>
      <c r="U2" s="111" t="s">
        <v>146</v>
      </c>
      <c r="V2" s="111" t="s">
        <v>260</v>
      </c>
      <c r="W2" s="111" t="s">
        <v>239</v>
      </c>
      <c r="X2" s="132" t="s">
        <v>261</v>
      </c>
      <c r="Y2" s="132" t="s">
        <v>46</v>
      </c>
      <c r="Z2" s="124" t="s">
        <v>240</v>
      </c>
      <c r="AA2" s="113" t="s">
        <v>241</v>
      </c>
      <c r="AB2" s="113" t="s">
        <v>242</v>
      </c>
      <c r="AC2" s="113" t="s">
        <v>243</v>
      </c>
      <c r="AD2" s="125" t="s">
        <v>178</v>
      </c>
      <c r="AE2" s="117" t="s">
        <v>244</v>
      </c>
      <c r="AF2" s="115" t="s">
        <v>245</v>
      </c>
      <c r="AG2" s="115" t="s">
        <v>266</v>
      </c>
      <c r="AH2" s="115" t="s">
        <v>267</v>
      </c>
      <c r="AI2" s="141" t="s">
        <v>268</v>
      </c>
    </row>
    <row r="3" spans="1:35" x14ac:dyDescent="0.2">
      <c r="A3" s="90" t="str">
        <f>'Study Tracker'!H9</f>
        <v>HPTN</v>
      </c>
      <c r="B3" s="91" t="str">
        <f>'Study Tracker'!A9</f>
        <v>HPTN 083</v>
      </c>
      <c r="C3" s="96" t="s">
        <v>246</v>
      </c>
      <c r="D3" s="97"/>
      <c r="E3" s="98"/>
      <c r="F3" s="105"/>
      <c r="G3" s="106" t="s">
        <v>246</v>
      </c>
      <c r="H3" s="106"/>
      <c r="I3" s="106" t="s">
        <v>246</v>
      </c>
      <c r="J3" s="106" t="s">
        <v>246</v>
      </c>
      <c r="K3" s="106" t="s">
        <v>246</v>
      </c>
      <c r="L3" s="106" t="s">
        <v>246</v>
      </c>
      <c r="M3" s="107"/>
      <c r="N3" s="133"/>
      <c r="O3" s="112"/>
      <c r="P3" s="112"/>
      <c r="Q3" s="112" t="s">
        <v>246</v>
      </c>
      <c r="R3" s="112" t="s">
        <v>246</v>
      </c>
      <c r="S3" s="112"/>
      <c r="T3" s="112"/>
      <c r="U3" s="112" t="s">
        <v>246</v>
      </c>
      <c r="V3" s="112"/>
      <c r="W3" s="112"/>
      <c r="X3" s="123"/>
      <c r="Y3" s="134"/>
      <c r="Z3" s="126"/>
      <c r="AA3" s="114"/>
      <c r="AB3" s="114"/>
      <c r="AC3" s="114"/>
      <c r="AD3" s="127"/>
      <c r="AE3" s="118"/>
      <c r="AF3" s="116"/>
      <c r="AG3" s="116"/>
      <c r="AH3" s="116" t="s">
        <v>246</v>
      </c>
      <c r="AI3" s="142" t="s">
        <v>246</v>
      </c>
    </row>
    <row r="4" spans="1:35" x14ac:dyDescent="0.2">
      <c r="A4" s="90" t="str">
        <f>'Study Tracker'!H10</f>
        <v>HPTN</v>
      </c>
      <c r="B4" s="91" t="str">
        <f>'Study Tracker'!A10</f>
        <v>HPTN 084</v>
      </c>
      <c r="C4" s="96" t="s">
        <v>246</v>
      </c>
      <c r="D4" s="97"/>
      <c r="E4" s="98"/>
      <c r="F4" s="105"/>
      <c r="G4" s="106" t="s">
        <v>246</v>
      </c>
      <c r="H4" s="106"/>
      <c r="I4" s="106"/>
      <c r="J4" s="106"/>
      <c r="K4" s="106"/>
      <c r="L4" s="106"/>
      <c r="M4" s="107"/>
      <c r="N4" s="133"/>
      <c r="O4" s="112"/>
      <c r="P4" s="112" t="s">
        <v>246</v>
      </c>
      <c r="Q4" s="112"/>
      <c r="R4" s="112"/>
      <c r="S4" s="112"/>
      <c r="T4" s="112"/>
      <c r="U4" s="112"/>
      <c r="V4" s="112"/>
      <c r="W4" s="112"/>
      <c r="X4" s="123"/>
      <c r="Y4" s="134"/>
      <c r="Z4" s="126"/>
      <c r="AA4" s="114"/>
      <c r="AB4" s="114"/>
      <c r="AC4" s="114"/>
      <c r="AD4" s="127"/>
      <c r="AE4" s="118"/>
      <c r="AF4" s="116"/>
      <c r="AG4" s="116"/>
      <c r="AH4" s="116" t="s">
        <v>246</v>
      </c>
      <c r="AI4" s="142" t="s">
        <v>246</v>
      </c>
    </row>
    <row r="5" spans="1:35" x14ac:dyDescent="0.2">
      <c r="A5" s="90" t="str">
        <f>'Study Tracker'!H11</f>
        <v>HPTN</v>
      </c>
      <c r="B5" s="91" t="str">
        <f>'Study Tracker'!A11</f>
        <v>HPTN 083-01</v>
      </c>
      <c r="C5" s="96" t="s">
        <v>246</v>
      </c>
      <c r="D5" s="97"/>
      <c r="E5" s="98"/>
      <c r="F5" s="105"/>
      <c r="G5" s="106" t="s">
        <v>246</v>
      </c>
      <c r="H5" s="106"/>
      <c r="I5" s="106" t="s">
        <v>246</v>
      </c>
      <c r="J5" s="106" t="s">
        <v>246</v>
      </c>
      <c r="K5" s="106" t="s">
        <v>246</v>
      </c>
      <c r="L5" s="106" t="s">
        <v>246</v>
      </c>
      <c r="M5" s="107"/>
      <c r="N5" s="133"/>
      <c r="O5" s="112" t="s">
        <v>246</v>
      </c>
      <c r="P5" s="112"/>
      <c r="Q5" s="112" t="s">
        <v>246</v>
      </c>
      <c r="R5" s="112" t="s">
        <v>246</v>
      </c>
      <c r="S5" s="112"/>
      <c r="T5" s="112"/>
      <c r="U5" s="112" t="s">
        <v>246</v>
      </c>
      <c r="V5" s="112"/>
      <c r="W5" s="112"/>
      <c r="X5" s="123"/>
      <c r="Y5" s="134"/>
      <c r="Z5" s="126"/>
      <c r="AA5" s="114"/>
      <c r="AB5" s="114"/>
      <c r="AC5" s="114"/>
      <c r="AD5" s="127"/>
      <c r="AE5" s="118" t="s">
        <v>246</v>
      </c>
      <c r="AF5" s="116"/>
      <c r="AG5" s="116"/>
      <c r="AH5" s="116"/>
      <c r="AI5" s="142"/>
    </row>
    <row r="6" spans="1:35" x14ac:dyDescent="0.2">
      <c r="A6" s="90" t="str">
        <f>'Study Tracker'!H12</f>
        <v>HPTN</v>
      </c>
      <c r="B6" s="91" t="str">
        <f>'Study Tracker'!A12</f>
        <v>HPTN 084-01</v>
      </c>
      <c r="C6" s="96" t="s">
        <v>246</v>
      </c>
      <c r="D6" s="97"/>
      <c r="E6" s="98"/>
      <c r="F6" s="105"/>
      <c r="G6" s="106" t="s">
        <v>246</v>
      </c>
      <c r="H6" s="106"/>
      <c r="I6" s="106"/>
      <c r="J6" s="106"/>
      <c r="K6" s="106"/>
      <c r="L6" s="106"/>
      <c r="M6" s="107"/>
      <c r="N6" s="133" t="s">
        <v>246</v>
      </c>
      <c r="O6" s="112" t="s">
        <v>246</v>
      </c>
      <c r="P6" s="112" t="s">
        <v>246</v>
      </c>
      <c r="Q6" s="112"/>
      <c r="R6" s="112"/>
      <c r="S6" s="112"/>
      <c r="T6" s="112"/>
      <c r="U6" s="112"/>
      <c r="V6" s="112"/>
      <c r="W6" s="112"/>
      <c r="X6" s="123"/>
      <c r="Y6" s="134"/>
      <c r="Z6" s="126"/>
      <c r="AA6" s="114"/>
      <c r="AB6" s="114"/>
      <c r="AC6" s="114"/>
      <c r="AD6" s="127"/>
      <c r="AE6" s="118" t="s">
        <v>246</v>
      </c>
      <c r="AF6" s="116"/>
      <c r="AG6" s="116"/>
      <c r="AH6" s="116"/>
      <c r="AI6" s="142"/>
    </row>
    <row r="7" spans="1:35" x14ac:dyDescent="0.2">
      <c r="A7" s="90" t="str">
        <f>'Study Tracker'!H13</f>
        <v>BCG</v>
      </c>
      <c r="B7" s="91" t="str">
        <f>'Study Tracker'!A13</f>
        <v>Cabotegravir Landscaping Study</v>
      </c>
      <c r="C7" s="96" t="s">
        <v>246</v>
      </c>
      <c r="D7" s="97"/>
      <c r="E7" s="98"/>
      <c r="F7" s="105"/>
      <c r="G7" s="106" t="s">
        <v>246</v>
      </c>
      <c r="H7" s="106"/>
      <c r="I7" s="106"/>
      <c r="J7" s="106"/>
      <c r="K7" s="106"/>
      <c r="L7" s="106"/>
      <c r="M7" s="107"/>
      <c r="N7" s="133"/>
      <c r="O7" s="112"/>
      <c r="P7" s="112"/>
      <c r="Q7" s="112"/>
      <c r="R7" s="112"/>
      <c r="S7" s="112"/>
      <c r="T7" s="112"/>
      <c r="U7" s="112"/>
      <c r="V7" s="112"/>
      <c r="W7" s="112"/>
      <c r="X7" s="123"/>
      <c r="Y7" s="134" t="s">
        <v>246</v>
      </c>
      <c r="Z7" s="126"/>
      <c r="AA7" s="114"/>
      <c r="AB7" s="114"/>
      <c r="AC7" s="114"/>
      <c r="AD7" s="127"/>
      <c r="AE7" s="118"/>
      <c r="AF7" s="116"/>
      <c r="AG7" s="116"/>
      <c r="AH7" s="116"/>
      <c r="AI7" s="142"/>
    </row>
    <row r="8" spans="1:35" x14ac:dyDescent="0.2">
      <c r="A8" s="90" t="str">
        <f>'Study Tracker'!H14</f>
        <v>PMM/ AVAC/ CHAI</v>
      </c>
      <c r="B8" s="91" t="str">
        <f>'Study Tracker'!A14</f>
        <v>Prevention Market Manager</v>
      </c>
      <c r="C8" s="96" t="s">
        <v>246</v>
      </c>
      <c r="D8" s="97"/>
      <c r="E8" s="98"/>
      <c r="F8" s="105"/>
      <c r="G8" s="106" t="s">
        <v>246</v>
      </c>
      <c r="H8" s="106"/>
      <c r="I8" s="106"/>
      <c r="J8" s="106"/>
      <c r="K8" s="106"/>
      <c r="L8" s="106"/>
      <c r="M8" s="107"/>
      <c r="N8" s="133"/>
      <c r="O8" s="112"/>
      <c r="P8" s="112"/>
      <c r="Q8" s="112"/>
      <c r="R8" s="112"/>
      <c r="S8" s="112"/>
      <c r="T8" s="112"/>
      <c r="U8" s="112"/>
      <c r="V8" s="112"/>
      <c r="W8" s="112"/>
      <c r="X8" s="123"/>
      <c r="Y8" s="134" t="s">
        <v>246</v>
      </c>
      <c r="Z8" s="126"/>
      <c r="AA8" s="114"/>
      <c r="AB8" s="114"/>
      <c r="AC8" s="114"/>
      <c r="AD8" s="127"/>
      <c r="AE8" s="118"/>
      <c r="AF8" s="116"/>
      <c r="AG8" s="116"/>
      <c r="AH8" s="116"/>
      <c r="AI8" s="142"/>
    </row>
    <row r="9" spans="1:35" x14ac:dyDescent="0.2">
      <c r="A9" s="90" t="str">
        <f>'Study Tracker'!H15</f>
        <v>PMM/ AVAC/ CHAI</v>
      </c>
      <c r="B9" s="91" t="str">
        <f>'Study Tracker'!A15</f>
        <v>Prevention Market Manager</v>
      </c>
      <c r="C9" s="96" t="s">
        <v>246</v>
      </c>
      <c r="D9" s="97"/>
      <c r="E9" s="98"/>
      <c r="F9" s="105"/>
      <c r="G9" s="106" t="s">
        <v>246</v>
      </c>
      <c r="H9" s="106"/>
      <c r="I9" s="106"/>
      <c r="J9" s="106"/>
      <c r="K9" s="106"/>
      <c r="L9" s="106"/>
      <c r="M9" s="107"/>
      <c r="N9" s="133"/>
      <c r="O9" s="112"/>
      <c r="P9" s="112"/>
      <c r="Q9" s="112"/>
      <c r="R9" s="112"/>
      <c r="S9" s="112"/>
      <c r="T9" s="112"/>
      <c r="U9" s="112"/>
      <c r="V9" s="112"/>
      <c r="W9" s="112"/>
      <c r="X9" s="123"/>
      <c r="Y9" s="134" t="s">
        <v>246</v>
      </c>
      <c r="Z9" s="126"/>
      <c r="AA9" s="114"/>
      <c r="AB9" s="114"/>
      <c r="AC9" s="114"/>
      <c r="AD9" s="127"/>
      <c r="AE9" s="118"/>
      <c r="AF9" s="116"/>
      <c r="AG9" s="116"/>
      <c r="AH9" s="116"/>
      <c r="AI9" s="142"/>
    </row>
    <row r="10" spans="1:35" x14ac:dyDescent="0.2">
      <c r="A10" s="90" t="str">
        <f>'Study Tracker'!H16</f>
        <v>Univ of Manitoba, NACC, NASCOP</v>
      </c>
      <c r="B10" s="91" t="str">
        <f>'Study Tracker'!A16</f>
        <v>HIV Prevention Landscaping</v>
      </c>
      <c r="C10" s="96" t="s">
        <v>246</v>
      </c>
      <c r="D10" s="97"/>
      <c r="E10" s="98" t="s">
        <v>246</v>
      </c>
      <c r="F10" s="105"/>
      <c r="G10" s="106" t="s">
        <v>246</v>
      </c>
      <c r="H10" s="106"/>
      <c r="I10" s="106"/>
      <c r="J10" s="106"/>
      <c r="K10" s="106"/>
      <c r="L10" s="106"/>
      <c r="M10" s="107"/>
      <c r="N10" s="133"/>
      <c r="O10" s="112"/>
      <c r="P10" s="112"/>
      <c r="Q10" s="112"/>
      <c r="R10" s="112"/>
      <c r="S10" s="112"/>
      <c r="T10" s="112"/>
      <c r="U10" s="112"/>
      <c r="V10" s="112"/>
      <c r="W10" s="112"/>
      <c r="X10" s="123"/>
      <c r="Y10" s="134" t="s">
        <v>246</v>
      </c>
      <c r="Z10" s="126"/>
      <c r="AA10" s="114"/>
      <c r="AB10" s="114"/>
      <c r="AC10" s="114"/>
      <c r="AD10" s="127"/>
      <c r="AE10" s="118"/>
      <c r="AF10" s="116"/>
      <c r="AG10" s="116"/>
      <c r="AH10" s="116"/>
      <c r="AI10" s="142"/>
    </row>
    <row r="11" spans="1:35" x14ac:dyDescent="0.2">
      <c r="A11" s="90" t="str">
        <f>'Study Tracker'!H17</f>
        <v>Mann Global Health</v>
      </c>
      <c r="B11" s="91" t="str">
        <f>'Study Tracker'!A17</f>
        <v>Country Product Intro Plans</v>
      </c>
      <c r="C11" s="96" t="s">
        <v>246</v>
      </c>
      <c r="D11" s="97"/>
      <c r="E11" s="98"/>
      <c r="F11" s="105"/>
      <c r="G11" s="106" t="s">
        <v>246</v>
      </c>
      <c r="H11" s="106"/>
      <c r="I11" s="106"/>
      <c r="J11" s="106"/>
      <c r="K11" s="106"/>
      <c r="L11" s="106"/>
      <c r="M11" s="107"/>
      <c r="N11" s="133"/>
      <c r="O11" s="112"/>
      <c r="P11" s="112"/>
      <c r="Q11" s="112"/>
      <c r="R11" s="112"/>
      <c r="S11" s="112"/>
      <c r="T11" s="112"/>
      <c r="U11" s="112"/>
      <c r="V11" s="112"/>
      <c r="W11" s="112"/>
      <c r="X11" s="123"/>
      <c r="Y11" s="134" t="s">
        <v>246</v>
      </c>
      <c r="Z11" s="126"/>
      <c r="AA11" s="114"/>
      <c r="AB11" s="114"/>
      <c r="AC11" s="114"/>
      <c r="AD11" s="127"/>
      <c r="AE11" s="118"/>
      <c r="AF11" s="116"/>
      <c r="AG11" s="116"/>
      <c r="AH11" s="116"/>
      <c r="AI11" s="142"/>
    </row>
    <row r="12" spans="1:35" x14ac:dyDescent="0.2">
      <c r="A12" s="90" t="str">
        <f>'Study Tracker'!H18</f>
        <v>PATH</v>
      </c>
      <c r="B12" s="91" t="str">
        <f>'Study Tracker'!A18</f>
        <v>INVEST</v>
      </c>
      <c r="C12" s="96" t="s">
        <v>246</v>
      </c>
      <c r="D12" s="97"/>
      <c r="E12" s="98"/>
      <c r="F12" s="105"/>
      <c r="G12" s="106"/>
      <c r="H12" s="106"/>
      <c r="I12" s="106"/>
      <c r="J12" s="106" t="s">
        <v>246</v>
      </c>
      <c r="K12" s="106"/>
      <c r="L12" s="106"/>
      <c r="M12" s="107"/>
      <c r="N12" s="133"/>
      <c r="O12" s="112"/>
      <c r="P12" s="112"/>
      <c r="Q12" s="112"/>
      <c r="R12" s="112"/>
      <c r="S12" s="112"/>
      <c r="T12" s="112"/>
      <c r="U12" s="112"/>
      <c r="V12" s="112"/>
      <c r="W12" s="112"/>
      <c r="X12" s="123"/>
      <c r="Y12" s="134" t="s">
        <v>246</v>
      </c>
      <c r="Z12" s="126"/>
      <c r="AA12" s="114"/>
      <c r="AB12" s="114"/>
      <c r="AC12" s="114"/>
      <c r="AD12" s="127"/>
      <c r="AE12" s="118"/>
      <c r="AF12" s="116"/>
      <c r="AG12" s="116" t="s">
        <v>246</v>
      </c>
      <c r="AH12" s="116"/>
      <c r="AI12" s="142"/>
    </row>
    <row r="13" spans="1:35" x14ac:dyDescent="0.2">
      <c r="A13" s="90" t="str">
        <f>'Study Tracker'!H19</f>
        <v>ViiV</v>
      </c>
      <c r="B13" s="91" t="str">
        <f>'Study Tracker'!A19</f>
        <v>PILLAR</v>
      </c>
      <c r="C13" s="96" t="s">
        <v>246</v>
      </c>
      <c r="D13" s="97"/>
      <c r="E13" s="98"/>
      <c r="F13" s="105"/>
      <c r="G13" s="106"/>
      <c r="H13" s="106"/>
      <c r="I13" s="106"/>
      <c r="J13" s="106"/>
      <c r="K13" s="106" t="s">
        <v>246</v>
      </c>
      <c r="L13" s="106"/>
      <c r="M13" s="107"/>
      <c r="N13" s="133"/>
      <c r="O13" s="112"/>
      <c r="P13" s="112"/>
      <c r="Q13" s="112" t="s">
        <v>246</v>
      </c>
      <c r="R13" s="112"/>
      <c r="S13" s="112" t="s">
        <v>246</v>
      </c>
      <c r="T13" s="112"/>
      <c r="U13" s="112" t="s">
        <v>246</v>
      </c>
      <c r="V13" s="112"/>
      <c r="W13" s="112"/>
      <c r="X13" s="123"/>
      <c r="Y13" s="134"/>
      <c r="Z13" s="126" t="s">
        <v>246</v>
      </c>
      <c r="AA13" s="114"/>
      <c r="AB13" s="114"/>
      <c r="AC13" s="114"/>
      <c r="AD13" s="127"/>
      <c r="AE13" s="118"/>
      <c r="AF13" s="116" t="s">
        <v>246</v>
      </c>
      <c r="AG13" s="116"/>
      <c r="AH13" s="116"/>
      <c r="AI13" s="142"/>
    </row>
    <row r="14" spans="1:35" x14ac:dyDescent="0.2">
      <c r="A14" s="90" t="str">
        <f>'Study Tracker'!H20</f>
        <v>ViiV</v>
      </c>
      <c r="B14" s="91" t="str">
        <f>'Study Tracker'!A20</f>
        <v>EBONI</v>
      </c>
      <c r="C14" s="96" t="s">
        <v>246</v>
      </c>
      <c r="D14" s="97"/>
      <c r="E14" s="98"/>
      <c r="F14" s="105"/>
      <c r="G14" s="106"/>
      <c r="H14" s="106"/>
      <c r="I14" s="106"/>
      <c r="J14" s="106"/>
      <c r="K14" s="106" t="s">
        <v>246</v>
      </c>
      <c r="L14" s="106"/>
      <c r="M14" s="107"/>
      <c r="N14" s="133"/>
      <c r="O14" s="112"/>
      <c r="P14" s="112" t="s">
        <v>246</v>
      </c>
      <c r="Q14" s="112"/>
      <c r="R14" s="112" t="s">
        <v>246</v>
      </c>
      <c r="S14" s="112"/>
      <c r="T14" s="112"/>
      <c r="U14" s="112"/>
      <c r="V14" s="112"/>
      <c r="W14" s="112"/>
      <c r="X14" s="123"/>
      <c r="Y14" s="134"/>
      <c r="Z14" s="126" t="s">
        <v>246</v>
      </c>
      <c r="AA14" s="114"/>
      <c r="AB14" s="114"/>
      <c r="AC14" s="114"/>
      <c r="AD14" s="127"/>
      <c r="AE14" s="118"/>
      <c r="AF14" s="116" t="s">
        <v>246</v>
      </c>
      <c r="AG14" s="116"/>
      <c r="AH14" s="116"/>
      <c r="AI14" s="142"/>
    </row>
    <row r="15" spans="1:35" x14ac:dyDescent="0.2">
      <c r="A15" s="90" t="str">
        <f>'Study Tracker'!H21</f>
        <v>FHI 360, Jhpiego, LVCT Health, PZAT, Wits RHI</v>
      </c>
      <c r="B15" s="91" t="str">
        <f>'Study Tracker'!A21</f>
        <v>MOSAIC- CATALYST</v>
      </c>
      <c r="C15" s="96" t="s">
        <v>246</v>
      </c>
      <c r="D15" s="97" t="s">
        <v>246</v>
      </c>
      <c r="E15" s="98" t="s">
        <v>246</v>
      </c>
      <c r="F15" s="105"/>
      <c r="G15" s="106" t="s">
        <v>246</v>
      </c>
      <c r="H15" s="106"/>
      <c r="I15" s="106"/>
      <c r="J15" s="106"/>
      <c r="K15" s="106"/>
      <c r="L15" s="106"/>
      <c r="M15" s="107"/>
      <c r="N15" s="133" t="s">
        <v>246</v>
      </c>
      <c r="O15" s="112" t="s">
        <v>246</v>
      </c>
      <c r="P15" s="112" t="s">
        <v>246</v>
      </c>
      <c r="Q15" s="112"/>
      <c r="R15" s="112" t="s">
        <v>246</v>
      </c>
      <c r="S15" s="112" t="s">
        <v>246</v>
      </c>
      <c r="T15" s="112" t="s">
        <v>246</v>
      </c>
      <c r="U15" s="112"/>
      <c r="V15" s="112" t="s">
        <v>246</v>
      </c>
      <c r="W15" s="112" t="s">
        <v>246</v>
      </c>
      <c r="X15" s="123"/>
      <c r="Y15" s="134"/>
      <c r="Z15" s="126" t="s">
        <v>246</v>
      </c>
      <c r="AA15" s="114"/>
      <c r="AB15" s="114" t="s">
        <v>246</v>
      </c>
      <c r="AC15" s="114"/>
      <c r="AD15" s="127"/>
      <c r="AE15" s="118"/>
      <c r="AF15" s="116"/>
      <c r="AG15" s="116"/>
      <c r="AH15" s="116"/>
      <c r="AI15" s="142" t="s">
        <v>246</v>
      </c>
    </row>
    <row r="16" spans="1:35" x14ac:dyDescent="0.2">
      <c r="A16" s="90" t="str">
        <f>'Study Tracker'!H22</f>
        <v>Wits RHI</v>
      </c>
      <c r="B16" s="91" t="str">
        <f>'Study Tracker'!A22</f>
        <v>Project PrEP</v>
      </c>
      <c r="C16" s="96" t="s">
        <v>246</v>
      </c>
      <c r="D16" s="97" t="s">
        <v>246</v>
      </c>
      <c r="E16" s="98" t="s">
        <v>246</v>
      </c>
      <c r="F16" s="105"/>
      <c r="G16" s="106" t="s">
        <v>246</v>
      </c>
      <c r="H16" s="106"/>
      <c r="I16" s="106"/>
      <c r="J16" s="106"/>
      <c r="K16" s="106"/>
      <c r="L16" s="106"/>
      <c r="M16" s="107"/>
      <c r="N16" s="133" t="s">
        <v>246</v>
      </c>
      <c r="O16" s="112" t="s">
        <v>246</v>
      </c>
      <c r="P16" s="112" t="s">
        <v>246</v>
      </c>
      <c r="Q16" s="112"/>
      <c r="R16" s="112"/>
      <c r="S16" s="112"/>
      <c r="T16" s="112"/>
      <c r="U16" s="112"/>
      <c r="V16" s="112"/>
      <c r="W16" s="112"/>
      <c r="X16" s="123"/>
      <c r="Y16" s="134"/>
      <c r="Z16" s="126" t="s">
        <v>246</v>
      </c>
      <c r="AA16" s="114"/>
      <c r="AB16" s="114" t="s">
        <v>246</v>
      </c>
      <c r="AC16" s="114" t="s">
        <v>246</v>
      </c>
      <c r="AD16" s="127"/>
      <c r="AE16" s="118"/>
      <c r="AF16" s="116"/>
      <c r="AG16" s="116"/>
      <c r="AH16" s="139"/>
      <c r="AI16" s="119" t="s">
        <v>246</v>
      </c>
    </row>
    <row r="17" spans="1:35" x14ac:dyDescent="0.2">
      <c r="A17" s="92" t="str">
        <f>'Study Tracker'!H23</f>
        <v>Oswaldo Cruz Foundation, Evandro Chagas National Institute of Infectious Diseases</v>
      </c>
      <c r="B17" s="91" t="str">
        <f>'Study Tracker'!A23</f>
        <v>ImPrEP/CAB-Brasil</v>
      </c>
      <c r="C17" s="96" t="s">
        <v>246</v>
      </c>
      <c r="D17" s="97"/>
      <c r="E17" s="98" t="s">
        <v>246</v>
      </c>
      <c r="F17" s="105"/>
      <c r="G17" s="106"/>
      <c r="H17" s="106"/>
      <c r="I17" s="106"/>
      <c r="J17" s="106"/>
      <c r="K17" s="106"/>
      <c r="L17" s="106" t="s">
        <v>246</v>
      </c>
      <c r="M17" s="107"/>
      <c r="N17" s="133"/>
      <c r="O17" s="112"/>
      <c r="P17" s="112"/>
      <c r="Q17" s="112" t="s">
        <v>246</v>
      </c>
      <c r="R17" s="112" t="s">
        <v>246</v>
      </c>
      <c r="S17" s="112"/>
      <c r="T17" s="112" t="s">
        <v>246</v>
      </c>
      <c r="U17" s="112" t="s">
        <v>246</v>
      </c>
      <c r="V17" s="112"/>
      <c r="W17" s="112"/>
      <c r="X17" s="123"/>
      <c r="Y17" s="134"/>
      <c r="Z17" s="126" t="s">
        <v>246</v>
      </c>
      <c r="AA17" s="114"/>
      <c r="AB17" s="114"/>
      <c r="AC17" s="114"/>
      <c r="AD17" s="127"/>
      <c r="AE17" s="118"/>
      <c r="AF17" s="116"/>
      <c r="AG17" s="116"/>
      <c r="AH17" s="139" t="s">
        <v>246</v>
      </c>
      <c r="AI17" s="119"/>
    </row>
    <row r="18" spans="1:35" x14ac:dyDescent="0.2">
      <c r="A18" s="90" t="str">
        <f>'Study Tracker'!H24</f>
        <v>Instituto de Saúde Coletiva, Univ Federal da Bahia</v>
      </c>
      <c r="B18" s="91" t="str">
        <f>'Study Tracker'!A24</f>
        <v>PrEP1519</v>
      </c>
      <c r="C18" s="96" t="s">
        <v>246</v>
      </c>
      <c r="D18" s="97"/>
      <c r="E18" s="98" t="s">
        <v>246</v>
      </c>
      <c r="F18" s="105"/>
      <c r="G18" s="106"/>
      <c r="H18" s="106"/>
      <c r="I18" s="106"/>
      <c r="J18" s="106"/>
      <c r="K18" s="106"/>
      <c r="L18" s="106" t="s">
        <v>246</v>
      </c>
      <c r="M18" s="107"/>
      <c r="N18" s="133"/>
      <c r="O18" s="112" t="s">
        <v>246</v>
      </c>
      <c r="P18" s="112"/>
      <c r="Q18" s="112" t="s">
        <v>246</v>
      </c>
      <c r="R18" s="112" t="s">
        <v>246</v>
      </c>
      <c r="S18" s="112"/>
      <c r="T18" s="112"/>
      <c r="U18" s="112" t="s">
        <v>246</v>
      </c>
      <c r="V18" s="112"/>
      <c r="W18" s="112"/>
      <c r="X18" s="123"/>
      <c r="Y18" s="134"/>
      <c r="Z18" s="126" t="s">
        <v>246</v>
      </c>
      <c r="AA18" s="114"/>
      <c r="AB18" s="114"/>
      <c r="AC18" s="114"/>
      <c r="AD18" s="127"/>
      <c r="AE18" s="118"/>
      <c r="AF18" s="116" t="s">
        <v>246</v>
      </c>
      <c r="AG18" s="116"/>
      <c r="AH18" s="139"/>
      <c r="AI18" s="119"/>
    </row>
    <row r="19" spans="1:35" x14ac:dyDescent="0.2">
      <c r="A19" s="90" t="str">
        <f>'Study Tracker'!H25</f>
        <v>Desmond Tutu Health Foundation</v>
      </c>
      <c r="B19" s="91" t="str">
        <f>'Study Tracker'!A25</f>
        <v>FASTPREP/PrEPared to Choose</v>
      </c>
      <c r="C19" s="96" t="s">
        <v>246</v>
      </c>
      <c r="D19" s="97"/>
      <c r="E19" s="98" t="s">
        <v>246</v>
      </c>
      <c r="F19" s="105"/>
      <c r="G19" s="106" t="s">
        <v>246</v>
      </c>
      <c r="H19" s="106"/>
      <c r="I19" s="106"/>
      <c r="J19" s="106"/>
      <c r="K19" s="106"/>
      <c r="L19" s="106"/>
      <c r="M19" s="107"/>
      <c r="N19" s="133" t="s">
        <v>246</v>
      </c>
      <c r="O19" s="112" t="s">
        <v>246</v>
      </c>
      <c r="P19" s="112" t="s">
        <v>246</v>
      </c>
      <c r="Q19" s="112"/>
      <c r="R19" s="112"/>
      <c r="S19" s="112"/>
      <c r="T19" s="112"/>
      <c r="U19" s="112"/>
      <c r="V19" s="112"/>
      <c r="W19" s="112"/>
      <c r="X19" s="123"/>
      <c r="Y19" s="134"/>
      <c r="Z19" s="126"/>
      <c r="AA19" s="114"/>
      <c r="AB19" s="114"/>
      <c r="AC19" s="114"/>
      <c r="AD19" s="127"/>
      <c r="AE19" s="118"/>
      <c r="AF19" s="116"/>
      <c r="AG19" s="116"/>
      <c r="AH19" s="139"/>
      <c r="AI19" s="119"/>
    </row>
    <row r="20" spans="1:35" x14ac:dyDescent="0.2">
      <c r="A20" s="90" t="str">
        <f>'Study Tracker'!H26</f>
        <v>Ezintsha</v>
      </c>
      <c r="B20" s="91" t="str">
        <f>'Study Tracker'!A26</f>
        <v>Axis</v>
      </c>
      <c r="C20" s="96" t="s">
        <v>246</v>
      </c>
      <c r="D20" s="97"/>
      <c r="E20" s="98" t="s">
        <v>246</v>
      </c>
      <c r="F20" s="105"/>
      <c r="G20" s="106" t="s">
        <v>246</v>
      </c>
      <c r="H20" s="106"/>
      <c r="I20" s="106"/>
      <c r="J20" s="106"/>
      <c r="K20" s="106"/>
      <c r="L20" s="106"/>
      <c r="M20" s="107"/>
      <c r="N20" s="133"/>
      <c r="O20" s="112"/>
      <c r="P20" s="112"/>
      <c r="Q20" s="112"/>
      <c r="R20" s="112"/>
      <c r="S20" s="112"/>
      <c r="T20" s="112"/>
      <c r="U20" s="112"/>
      <c r="V20" s="112"/>
      <c r="W20" s="112"/>
      <c r="X20" s="123"/>
      <c r="Y20" s="134" t="s">
        <v>246</v>
      </c>
      <c r="Z20" s="126"/>
      <c r="AA20" s="114" t="s">
        <v>246</v>
      </c>
      <c r="AB20" s="114"/>
      <c r="AC20" s="114"/>
      <c r="AD20" s="127"/>
      <c r="AE20" s="118"/>
      <c r="AF20" s="116"/>
      <c r="AG20" s="116"/>
      <c r="AH20" s="139"/>
      <c r="AI20" s="119"/>
    </row>
    <row r="21" spans="1:35" x14ac:dyDescent="0.2">
      <c r="A21" s="90" t="str">
        <f>'Study Tracker'!H27</f>
        <v>Africa Health Research Institute</v>
      </c>
      <c r="B21" s="91" t="str">
        <f>'Study Tracker'!A27</f>
        <v>Thetha Nami ngithethe nawe (“Let’s talk”)</v>
      </c>
      <c r="C21" s="96" t="s">
        <v>246</v>
      </c>
      <c r="D21" s="97"/>
      <c r="E21" s="98" t="s">
        <v>246</v>
      </c>
      <c r="F21" s="105"/>
      <c r="G21" s="106" t="s">
        <v>246</v>
      </c>
      <c r="H21" s="106"/>
      <c r="I21" s="106"/>
      <c r="J21" s="106"/>
      <c r="K21" s="106"/>
      <c r="L21" s="106"/>
      <c r="M21" s="107"/>
      <c r="N21" s="133"/>
      <c r="O21" s="112" t="s">
        <v>246</v>
      </c>
      <c r="P21" s="112" t="s">
        <v>246</v>
      </c>
      <c r="Q21" s="112" t="s">
        <v>246</v>
      </c>
      <c r="R21" s="112"/>
      <c r="S21" s="112"/>
      <c r="T21" s="112"/>
      <c r="U21" s="112"/>
      <c r="V21" s="112"/>
      <c r="W21" s="112"/>
      <c r="X21" s="123"/>
      <c r="Y21" s="134"/>
      <c r="Z21" s="126"/>
      <c r="AA21" s="114"/>
      <c r="AB21" s="114" t="s">
        <v>246</v>
      </c>
      <c r="AC21" s="114"/>
      <c r="AD21" s="127"/>
      <c r="AE21" s="118"/>
      <c r="AF21" s="116"/>
      <c r="AG21" s="116"/>
      <c r="AH21" s="139"/>
      <c r="AI21" s="119"/>
    </row>
    <row r="22" spans="1:35" x14ac:dyDescent="0.2">
      <c r="A22" s="90" t="str">
        <f>'Study Tracker'!H28</f>
        <v>Institute of HIV Research and Innovation</v>
      </c>
      <c r="B22" s="91" t="str">
        <f>'Study Tracker'!A28</f>
        <v>Key Population Led Delivery of CAB-LA for PrEP in Thailand</v>
      </c>
      <c r="C22" s="96" t="s">
        <v>246</v>
      </c>
      <c r="D22" s="97"/>
      <c r="E22" s="98"/>
      <c r="F22" s="105"/>
      <c r="G22" s="106"/>
      <c r="H22" s="106"/>
      <c r="I22" s="106" t="s">
        <v>246</v>
      </c>
      <c r="J22" s="106"/>
      <c r="K22" s="106"/>
      <c r="L22" s="106"/>
      <c r="M22" s="107"/>
      <c r="N22" s="133"/>
      <c r="O22" s="112"/>
      <c r="P22" s="112"/>
      <c r="Q22" s="112" t="s">
        <v>246</v>
      </c>
      <c r="R22" s="112" t="s">
        <v>246</v>
      </c>
      <c r="S22" s="112"/>
      <c r="T22" s="112"/>
      <c r="U22" s="112" t="s">
        <v>246</v>
      </c>
      <c r="V22" s="112"/>
      <c r="W22" s="112"/>
      <c r="X22" s="123"/>
      <c r="Y22" s="134"/>
      <c r="Z22" s="126"/>
      <c r="AA22" s="114"/>
      <c r="AB22" s="114" t="s">
        <v>246</v>
      </c>
      <c r="AC22" s="114"/>
      <c r="AD22" s="127"/>
      <c r="AE22" s="118"/>
      <c r="AF22" s="116"/>
      <c r="AG22" s="116"/>
      <c r="AH22" s="139"/>
      <c r="AI22" s="119"/>
    </row>
    <row r="23" spans="1:35" x14ac:dyDescent="0.2">
      <c r="A23" s="90" t="str">
        <f>'Study Tracker'!H29</f>
        <v>PATH, FHI360, Kirby Institute</v>
      </c>
      <c r="B23" s="91" t="str">
        <f>'Study Tracker'!A29</f>
        <v>WHO APAC</v>
      </c>
      <c r="C23" s="96" t="s">
        <v>246</v>
      </c>
      <c r="D23" s="97"/>
      <c r="E23" s="98"/>
      <c r="F23" s="105"/>
      <c r="G23" s="106"/>
      <c r="H23" s="106"/>
      <c r="I23" s="106" t="s">
        <v>246</v>
      </c>
      <c r="J23" s="106" t="s">
        <v>246</v>
      </c>
      <c r="K23" s="106"/>
      <c r="L23" s="106"/>
      <c r="M23" s="107"/>
      <c r="N23" s="133"/>
      <c r="O23" s="112"/>
      <c r="P23" s="112"/>
      <c r="Q23" s="112" t="s">
        <v>246</v>
      </c>
      <c r="R23" s="112" t="s">
        <v>246</v>
      </c>
      <c r="S23" s="112"/>
      <c r="T23" s="112"/>
      <c r="U23" s="112" t="s">
        <v>246</v>
      </c>
      <c r="V23" s="112"/>
      <c r="W23" s="112"/>
      <c r="X23" s="123"/>
      <c r="Y23" s="134"/>
      <c r="Z23" s="126"/>
      <c r="AA23" s="114"/>
      <c r="AB23" s="114"/>
      <c r="AC23" s="114"/>
      <c r="AD23" s="127"/>
      <c r="AE23" s="118"/>
      <c r="AF23" s="116"/>
      <c r="AG23" s="116"/>
      <c r="AH23" s="139"/>
      <c r="AI23" s="119"/>
    </row>
    <row r="24" spans="1:35" x14ac:dyDescent="0.2">
      <c r="A24" s="90" t="str">
        <f>'Study Tracker'!H30</f>
        <v>UCSF, Uganda IDRC, KEMRI</v>
      </c>
      <c r="B24" s="91" t="str">
        <f>'Study Tracker'!A30</f>
        <v>SEARCH</v>
      </c>
      <c r="C24" s="96" t="s">
        <v>246</v>
      </c>
      <c r="D24" s="97"/>
      <c r="E24" s="98" t="s">
        <v>246</v>
      </c>
      <c r="F24" s="105"/>
      <c r="G24" s="106" t="s">
        <v>246</v>
      </c>
      <c r="H24" s="106"/>
      <c r="I24" s="106"/>
      <c r="J24" s="106"/>
      <c r="K24" s="106"/>
      <c r="L24" s="106"/>
      <c r="M24" s="107"/>
      <c r="N24" s="133"/>
      <c r="O24" s="112"/>
      <c r="P24" s="112"/>
      <c r="Q24" s="112"/>
      <c r="R24" s="112"/>
      <c r="S24" s="112"/>
      <c r="T24" s="112"/>
      <c r="U24" s="112"/>
      <c r="V24" s="112"/>
      <c r="W24" s="112"/>
      <c r="X24" s="123"/>
      <c r="Y24" s="134" t="s">
        <v>246</v>
      </c>
      <c r="Z24" s="126" t="s">
        <v>246</v>
      </c>
      <c r="AA24" s="114"/>
      <c r="AB24" s="114" t="s">
        <v>246</v>
      </c>
      <c r="AC24" s="114"/>
      <c r="AD24" s="127"/>
      <c r="AE24" s="118"/>
      <c r="AF24" s="116"/>
      <c r="AG24" s="116"/>
      <c r="AH24" s="139"/>
      <c r="AI24" s="119"/>
    </row>
    <row r="25" spans="1:35" x14ac:dyDescent="0.2">
      <c r="A25" s="90" t="str">
        <f>'Study Tracker'!H31</f>
        <v>PATH</v>
      </c>
      <c r="B25" s="91" t="str">
        <f>'Study Tracker'!A31</f>
        <v>STEPS</v>
      </c>
      <c r="C25" s="96" t="s">
        <v>246</v>
      </c>
      <c r="D25" s="97"/>
      <c r="E25" s="98"/>
      <c r="F25" s="105"/>
      <c r="G25" s="106"/>
      <c r="H25" s="106"/>
      <c r="I25" s="106"/>
      <c r="J25" s="106" t="s">
        <v>246</v>
      </c>
      <c r="K25" s="106"/>
      <c r="L25" s="106"/>
      <c r="M25" s="107"/>
      <c r="N25" s="133"/>
      <c r="O25" s="112"/>
      <c r="P25" s="112"/>
      <c r="Q25" s="112"/>
      <c r="R25" s="112"/>
      <c r="S25" s="112"/>
      <c r="T25" s="112"/>
      <c r="U25" s="112"/>
      <c r="V25" s="112"/>
      <c r="W25" s="112"/>
      <c r="X25" s="123"/>
      <c r="Y25" s="134" t="s">
        <v>246</v>
      </c>
      <c r="Z25" s="126" t="s">
        <v>246</v>
      </c>
      <c r="AA25" s="114"/>
      <c r="AB25" s="114"/>
      <c r="AC25" s="114"/>
      <c r="AD25" s="127"/>
      <c r="AE25" s="118"/>
      <c r="AF25" s="116"/>
      <c r="AG25" s="116"/>
      <c r="AH25" s="139"/>
      <c r="AI25" s="119"/>
    </row>
    <row r="26" spans="1:35" x14ac:dyDescent="0.2">
      <c r="A26" s="90" t="str">
        <f>'Study Tracker'!H32</f>
        <v>Kirby Institute, Alfred Hospital</v>
      </c>
      <c r="B26" s="91" t="str">
        <f>'Study Tracker'!A32</f>
        <v>Future PrEP</v>
      </c>
      <c r="C26" s="96" t="s">
        <v>246</v>
      </c>
      <c r="D26" s="97"/>
      <c r="E26" s="98"/>
      <c r="F26" s="105"/>
      <c r="G26" s="106"/>
      <c r="H26" s="106"/>
      <c r="I26" s="106"/>
      <c r="J26" s="106" t="s">
        <v>246</v>
      </c>
      <c r="K26" s="106"/>
      <c r="L26" s="106"/>
      <c r="M26" s="107"/>
      <c r="N26" s="133"/>
      <c r="O26" s="112"/>
      <c r="P26" s="112" t="s">
        <v>246</v>
      </c>
      <c r="Q26" s="112" t="s">
        <v>246</v>
      </c>
      <c r="R26" s="112"/>
      <c r="S26" s="112"/>
      <c r="T26" s="112"/>
      <c r="U26" s="112" t="s">
        <v>246</v>
      </c>
      <c r="V26" s="112"/>
      <c r="W26" s="112" t="s">
        <v>246</v>
      </c>
      <c r="X26" s="123" t="s">
        <v>246</v>
      </c>
      <c r="Y26" s="134"/>
      <c r="Z26" s="126"/>
      <c r="AA26" s="114"/>
      <c r="AB26" s="114"/>
      <c r="AC26" s="114"/>
      <c r="AD26" s="127"/>
      <c r="AE26" s="118"/>
      <c r="AF26" s="116"/>
      <c r="AG26" s="116"/>
      <c r="AH26" s="139"/>
      <c r="AI26" s="119"/>
    </row>
    <row r="27" spans="1:35" x14ac:dyDescent="0.2">
      <c r="A27" s="90" t="str">
        <f>'Study Tracker'!H33</f>
        <v>Kirby Institute, Alfred Hospital</v>
      </c>
      <c r="B27" s="91" t="str">
        <f>'Study Tracker'!A33</f>
        <v>Australian CAB-LA implementation trial</v>
      </c>
      <c r="C27" s="96" t="s">
        <v>246</v>
      </c>
      <c r="D27" s="97"/>
      <c r="E27" s="98"/>
      <c r="F27" s="105"/>
      <c r="G27" s="106"/>
      <c r="H27" s="106"/>
      <c r="I27" s="106"/>
      <c r="J27" s="106" t="s">
        <v>246</v>
      </c>
      <c r="K27" s="106"/>
      <c r="L27" s="106"/>
      <c r="M27" s="107"/>
      <c r="N27" s="133"/>
      <c r="O27" s="112"/>
      <c r="P27" s="112"/>
      <c r="Q27" s="112" t="s">
        <v>246</v>
      </c>
      <c r="R27" s="112"/>
      <c r="S27" s="112"/>
      <c r="T27" s="112"/>
      <c r="U27" s="112" t="s">
        <v>246</v>
      </c>
      <c r="V27" s="112"/>
      <c r="W27" s="112"/>
      <c r="X27" s="123"/>
      <c r="Y27" s="134"/>
      <c r="Z27" s="126" t="s">
        <v>246</v>
      </c>
      <c r="AA27" s="114"/>
      <c r="AB27" s="114" t="s">
        <v>246</v>
      </c>
      <c r="AC27" s="114"/>
      <c r="AD27" s="127"/>
      <c r="AE27" s="118"/>
      <c r="AF27" s="116"/>
      <c r="AG27" s="116"/>
      <c r="AH27" s="139"/>
      <c r="AI27" s="119"/>
    </row>
    <row r="28" spans="1:35" x14ac:dyDescent="0.2">
      <c r="A28" s="90" t="str">
        <f>'Study Tracker'!H34</f>
        <v>ANRS</v>
      </c>
      <c r="B28" s="91" t="str">
        <f>'Study Tracker'!A34</f>
        <v>CohMSM</v>
      </c>
      <c r="C28" s="96" t="s">
        <v>246</v>
      </c>
      <c r="D28" s="97"/>
      <c r="E28" s="98"/>
      <c r="F28" s="105" t="s">
        <v>246</v>
      </c>
      <c r="G28" s="106"/>
      <c r="H28" s="106"/>
      <c r="I28" s="106"/>
      <c r="J28" s="106"/>
      <c r="K28" s="106"/>
      <c r="L28" s="106"/>
      <c r="M28" s="107"/>
      <c r="N28" s="133"/>
      <c r="O28" s="112"/>
      <c r="P28" s="112"/>
      <c r="Q28" s="112" t="s">
        <v>246</v>
      </c>
      <c r="R28" s="112"/>
      <c r="S28" s="112"/>
      <c r="T28" s="112"/>
      <c r="U28" s="112" t="s">
        <v>246</v>
      </c>
      <c r="V28" s="112"/>
      <c r="W28" s="112"/>
      <c r="X28" s="123"/>
      <c r="Y28" s="134"/>
      <c r="Z28" s="126"/>
      <c r="AA28" s="114"/>
      <c r="AB28" s="114"/>
      <c r="AC28" s="114"/>
      <c r="AD28" s="127"/>
      <c r="AE28" s="118"/>
      <c r="AF28" s="116" t="s">
        <v>246</v>
      </c>
      <c r="AG28" s="116"/>
      <c r="AH28" s="139"/>
      <c r="AI28" s="119"/>
    </row>
    <row r="29" spans="1:35" x14ac:dyDescent="0.2">
      <c r="A29" s="90" t="str">
        <f>'Study Tracker'!H35</f>
        <v>ANRS</v>
      </c>
      <c r="B29" s="91" t="str">
        <f>'Study Tracker'!A35</f>
        <v>Prevenir ANRS</v>
      </c>
      <c r="C29" s="96" t="s">
        <v>246</v>
      </c>
      <c r="D29" s="97"/>
      <c r="E29" s="98"/>
      <c r="F29" s="105"/>
      <c r="G29" s="106"/>
      <c r="H29" s="106"/>
      <c r="I29" s="106"/>
      <c r="J29" s="106"/>
      <c r="K29" s="106"/>
      <c r="L29" s="106"/>
      <c r="M29" s="107" t="s">
        <v>246</v>
      </c>
      <c r="N29" s="133"/>
      <c r="O29" s="112"/>
      <c r="P29" s="112"/>
      <c r="Q29" s="112" t="s">
        <v>246</v>
      </c>
      <c r="R29" s="112"/>
      <c r="S29" s="112"/>
      <c r="T29" s="112"/>
      <c r="U29" s="112" t="s">
        <v>246</v>
      </c>
      <c r="V29" s="112"/>
      <c r="W29" s="112"/>
      <c r="X29" s="123"/>
      <c r="Y29" s="134"/>
      <c r="Z29" s="126"/>
      <c r="AA29" s="114"/>
      <c r="AB29" s="114"/>
      <c r="AC29" s="114"/>
      <c r="AD29" s="127"/>
      <c r="AE29" s="118"/>
      <c r="AF29" s="116" t="s">
        <v>246</v>
      </c>
      <c r="AG29" s="116"/>
      <c r="AH29" s="139"/>
      <c r="AI29" s="119"/>
    </row>
    <row r="30" spans="1:35" x14ac:dyDescent="0.2">
      <c r="A30" s="90" t="str">
        <f>'Study Tracker'!H36</f>
        <v>PSI</v>
      </c>
      <c r="B30" s="91" t="str">
        <f>'Study Tracker'!A36</f>
        <v>Dapivirine Ring Study</v>
      </c>
      <c r="C30" s="96"/>
      <c r="D30" s="97" t="s">
        <v>246</v>
      </c>
      <c r="E30" s="98"/>
      <c r="F30" s="105"/>
      <c r="G30" s="106" t="s">
        <v>246</v>
      </c>
      <c r="H30" s="106"/>
      <c r="I30" s="106"/>
      <c r="J30" s="106"/>
      <c r="K30" s="106"/>
      <c r="L30" s="106"/>
      <c r="M30" s="107"/>
      <c r="N30" s="133"/>
      <c r="O30" s="112"/>
      <c r="P30" s="112" t="s">
        <v>246</v>
      </c>
      <c r="Q30" s="112"/>
      <c r="R30" s="112"/>
      <c r="S30" s="112"/>
      <c r="T30" s="112"/>
      <c r="U30" s="112"/>
      <c r="V30" s="112"/>
      <c r="W30" s="112"/>
      <c r="X30" s="123"/>
      <c r="Y30" s="134"/>
      <c r="Z30" s="126"/>
      <c r="AA30" s="114"/>
      <c r="AB30" s="114"/>
      <c r="AC30" s="114"/>
      <c r="AD30" s="127"/>
      <c r="AE30" s="118"/>
      <c r="AF30" s="116"/>
      <c r="AG30" s="116"/>
      <c r="AH30" s="139"/>
      <c r="AI30" s="119"/>
    </row>
    <row r="31" spans="1:35" x14ac:dyDescent="0.2">
      <c r="A31" s="90" t="str">
        <f>'Study Tracker'!H37</f>
        <v>LSTM CeSHHAR</v>
      </c>
      <c r="B31" s="91" t="str">
        <f>'Study Tracker'!A37</f>
        <v>Values and Preferences of Long Acting PrEP Amongst Sex Workers</v>
      </c>
      <c r="C31" s="96"/>
      <c r="D31" s="97"/>
      <c r="E31" s="98"/>
      <c r="F31" s="105"/>
      <c r="G31" s="106"/>
      <c r="H31" s="106"/>
      <c r="I31" s="106"/>
      <c r="J31" s="106"/>
      <c r="K31" s="106"/>
      <c r="L31" s="106"/>
      <c r="M31" s="107"/>
      <c r="N31" s="133"/>
      <c r="O31" s="112"/>
      <c r="P31" s="112"/>
      <c r="Q31" s="112"/>
      <c r="R31" s="112"/>
      <c r="S31" s="112"/>
      <c r="T31" s="112"/>
      <c r="U31" s="112"/>
      <c r="V31" s="112"/>
      <c r="W31" s="112"/>
      <c r="X31" s="123"/>
      <c r="Y31" s="134"/>
      <c r="Z31" s="126"/>
      <c r="AA31" s="114"/>
      <c r="AB31" s="114"/>
      <c r="AC31" s="114"/>
      <c r="AD31" s="127"/>
      <c r="AE31" s="118"/>
      <c r="AF31" s="116"/>
      <c r="AG31" s="116"/>
      <c r="AH31" s="139"/>
      <c r="AI31" s="119"/>
    </row>
    <row r="32" spans="1:35" x14ac:dyDescent="0.2">
      <c r="A32" s="90" t="str">
        <f>'Study Tracker'!H38</f>
        <v>University of Washington</v>
      </c>
      <c r="B32" s="91" t="str">
        <f>'Study Tracker'!A38</f>
        <v>Pharmacy-delivered LA HIV PrEP in Kenya</v>
      </c>
      <c r="C32" s="96"/>
      <c r="D32" s="97"/>
      <c r="E32" s="98"/>
      <c r="F32" s="105"/>
      <c r="G32" s="106"/>
      <c r="H32" s="106"/>
      <c r="I32" s="106"/>
      <c r="J32" s="106"/>
      <c r="K32" s="106"/>
      <c r="L32" s="106"/>
      <c r="M32" s="107"/>
      <c r="N32" s="133"/>
      <c r="O32" s="112"/>
      <c r="P32" s="112"/>
      <c r="Q32" s="112"/>
      <c r="R32" s="112"/>
      <c r="S32" s="112"/>
      <c r="T32" s="112"/>
      <c r="U32" s="112"/>
      <c r="V32" s="112"/>
      <c r="W32" s="112"/>
      <c r="X32" s="123"/>
      <c r="Y32" s="134"/>
      <c r="Z32" s="126"/>
      <c r="AA32" s="114"/>
      <c r="AB32" s="114"/>
      <c r="AC32" s="114"/>
      <c r="AD32" s="127"/>
      <c r="AE32" s="118"/>
      <c r="AF32" s="116"/>
      <c r="AG32" s="116"/>
      <c r="AH32" s="139"/>
      <c r="AI32" s="119"/>
    </row>
    <row r="33" spans="1:35" x14ac:dyDescent="0.2">
      <c r="A33" s="90" t="str">
        <f>'Study Tracker'!H39</f>
        <v>LSTM CeSHHAR</v>
      </c>
      <c r="B33" s="91" t="str">
        <f>'Study Tracker'!A39</f>
        <v>AMETHIST- Pharmacy-based PrEP</v>
      </c>
      <c r="C33" s="96"/>
      <c r="D33" s="97"/>
      <c r="E33" s="98"/>
      <c r="F33" s="105"/>
      <c r="G33" s="106"/>
      <c r="H33" s="106"/>
      <c r="I33" s="106"/>
      <c r="J33" s="106"/>
      <c r="K33" s="106"/>
      <c r="L33" s="106"/>
      <c r="M33" s="107"/>
      <c r="N33" s="133"/>
      <c r="O33" s="112"/>
      <c r="P33" s="112"/>
      <c r="Q33" s="112"/>
      <c r="R33" s="112"/>
      <c r="S33" s="112"/>
      <c r="T33" s="112"/>
      <c r="U33" s="112"/>
      <c r="V33" s="112"/>
      <c r="W33" s="112"/>
      <c r="X33" s="123"/>
      <c r="Y33" s="134"/>
      <c r="Z33" s="126"/>
      <c r="AA33" s="114"/>
      <c r="AB33" s="114"/>
      <c r="AC33" s="114"/>
      <c r="AD33" s="127"/>
      <c r="AE33" s="118"/>
      <c r="AF33" s="116"/>
      <c r="AG33" s="116"/>
      <c r="AH33" s="139"/>
      <c r="AI33" s="119"/>
    </row>
    <row r="34" spans="1:35" x14ac:dyDescent="0.2">
      <c r="A34" s="90" t="str">
        <f>'Study Tracker'!H40</f>
        <v>FHI 360 (MOSAIC)</v>
      </c>
      <c r="B34" s="91" t="str">
        <f>'Study Tracker'!A40</f>
        <v>Increasing PrEP options for women in Eswatini: Introducing the dapivirine vaginal ring</v>
      </c>
      <c r="C34" s="96"/>
      <c r="D34" s="97"/>
      <c r="E34" s="98"/>
      <c r="F34" s="105"/>
      <c r="G34" s="106"/>
      <c r="H34" s="106"/>
      <c r="I34" s="106"/>
      <c r="J34" s="106"/>
      <c r="K34" s="106"/>
      <c r="L34" s="106"/>
      <c r="M34" s="107"/>
      <c r="N34" s="133"/>
      <c r="O34" s="112"/>
      <c r="P34" s="112"/>
      <c r="Q34" s="112"/>
      <c r="R34" s="112"/>
      <c r="S34" s="112"/>
      <c r="T34" s="112"/>
      <c r="U34" s="112"/>
      <c r="V34" s="112"/>
      <c r="W34" s="112"/>
      <c r="X34" s="123"/>
      <c r="Y34" s="134"/>
      <c r="Z34" s="126"/>
      <c r="AA34" s="114"/>
      <c r="AB34" s="114"/>
      <c r="AC34" s="114"/>
      <c r="AD34" s="127"/>
      <c r="AE34" s="118"/>
      <c r="AF34" s="116"/>
      <c r="AG34" s="116"/>
      <c r="AH34" s="139"/>
      <c r="AI34" s="119"/>
    </row>
    <row r="35" spans="1:35" x14ac:dyDescent="0.2">
      <c r="A35" s="90" t="str">
        <f>'Study Tracker'!H41</f>
        <v>MSF</v>
      </c>
      <c r="B35" s="91" t="str">
        <f>'Study Tracker'!A41</f>
        <v>Mozambique CAB study- name TBC</v>
      </c>
      <c r="C35" s="96"/>
      <c r="D35" s="97"/>
      <c r="E35" s="98"/>
      <c r="F35" s="105"/>
      <c r="G35" s="106"/>
      <c r="H35" s="106"/>
      <c r="I35" s="106"/>
      <c r="J35" s="106"/>
      <c r="K35" s="106"/>
      <c r="L35" s="106"/>
      <c r="M35" s="107"/>
      <c r="N35" s="133"/>
      <c r="O35" s="112"/>
      <c r="P35" s="112"/>
      <c r="Q35" s="112"/>
      <c r="R35" s="112"/>
      <c r="S35" s="112"/>
      <c r="T35" s="112"/>
      <c r="U35" s="112"/>
      <c r="V35" s="112"/>
      <c r="W35" s="112"/>
      <c r="X35" s="123"/>
      <c r="Y35" s="134"/>
      <c r="Z35" s="126"/>
      <c r="AA35" s="114"/>
      <c r="AB35" s="114"/>
      <c r="AC35" s="114"/>
      <c r="AD35" s="127"/>
      <c r="AE35" s="118"/>
      <c r="AF35" s="116"/>
      <c r="AG35" s="116"/>
      <c r="AH35" s="139"/>
      <c r="AI35" s="119"/>
    </row>
    <row r="36" spans="1:35" ht="12" thickBot="1" x14ac:dyDescent="0.25">
      <c r="A36" s="90" t="str">
        <f>'Study Tracker'!H42</f>
        <v>Malawi MoH/ Georgetown University (Blantyre Prevention Strategy)</v>
      </c>
      <c r="B36" s="91" t="str">
        <f>'Study Tracker'!A42</f>
        <v>Blantyre Prevention Strategy CAB study- name TBC</v>
      </c>
      <c r="C36" s="99"/>
      <c r="D36" s="100"/>
      <c r="E36" s="101"/>
      <c r="F36" s="108"/>
      <c r="G36" s="109"/>
      <c r="H36" s="109"/>
      <c r="I36" s="109"/>
      <c r="J36" s="109"/>
      <c r="K36" s="109"/>
      <c r="L36" s="109"/>
      <c r="M36" s="110"/>
      <c r="N36" s="135"/>
      <c r="O36" s="136"/>
      <c r="P36" s="136"/>
      <c r="Q36" s="136"/>
      <c r="R36" s="136"/>
      <c r="S36" s="136"/>
      <c r="T36" s="136"/>
      <c r="U36" s="136"/>
      <c r="V36" s="136"/>
      <c r="W36" s="136"/>
      <c r="X36" s="138"/>
      <c r="Y36" s="137"/>
      <c r="Z36" s="128"/>
      <c r="AA36" s="129"/>
      <c r="AB36" s="129"/>
      <c r="AC36" s="129"/>
      <c r="AD36" s="130"/>
      <c r="AE36" s="120"/>
      <c r="AF36" s="121"/>
      <c r="AG36" s="121"/>
      <c r="AH36" s="140"/>
      <c r="AI36" s="122"/>
    </row>
  </sheetData>
  <autoFilter ref="A2:AI2" xr:uid="{BEB94CBB-F540-469C-A108-956A07D63E80}"/>
  <mergeCells count="5">
    <mergeCell ref="F1:M1"/>
    <mergeCell ref="N1:Y1"/>
    <mergeCell ref="Z1:AD1"/>
    <mergeCell ref="AE1:AI1"/>
    <mergeCell ref="C1:E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55D7C-AFB7-41C2-A7EC-17BBE7667B3F}">
  <dimension ref="A1:AF5"/>
  <sheetViews>
    <sheetView topLeftCell="R1" workbookViewId="0">
      <selection activeCell="AG2" sqref="AG2"/>
    </sheetView>
  </sheetViews>
  <sheetFormatPr defaultRowHeight="11.4" x14ac:dyDescent="0.2"/>
  <cols>
    <col min="1" max="1" width="13.69921875" style="85" bestFit="1" customWidth="1"/>
    <col min="2" max="2" width="11" style="85" customWidth="1"/>
    <col min="3" max="20" width="8.796875" style="85"/>
    <col min="21" max="21" width="9.3984375" style="85" bestFit="1" customWidth="1"/>
    <col min="22" max="16384" width="8.796875" style="85"/>
  </cols>
  <sheetData>
    <row r="1" spans="1:32" ht="12.6" thickBot="1" x14ac:dyDescent="0.3">
      <c r="A1" s="143" t="s">
        <v>271</v>
      </c>
      <c r="B1" s="143">
        <f>COUNTA(Synthesis!$C$3:$C$36)</f>
        <v>27</v>
      </c>
    </row>
    <row r="2" spans="1:32" ht="12" x14ac:dyDescent="0.25">
      <c r="C2" s="174" t="s">
        <v>230</v>
      </c>
      <c r="D2" s="175"/>
      <c r="E2" s="175"/>
      <c r="F2" s="175"/>
      <c r="G2" s="175"/>
      <c r="H2" s="175"/>
      <c r="I2" s="175"/>
      <c r="J2" s="176"/>
      <c r="K2" s="177" t="s">
        <v>231</v>
      </c>
      <c r="L2" s="178"/>
      <c r="M2" s="178"/>
      <c r="N2" s="178"/>
      <c r="O2" s="178"/>
      <c r="P2" s="178"/>
      <c r="Q2" s="178"/>
      <c r="R2" s="178"/>
      <c r="S2" s="178"/>
      <c r="T2" s="178"/>
      <c r="U2" s="179"/>
      <c r="V2" s="180"/>
      <c r="W2" s="181" t="s">
        <v>232</v>
      </c>
      <c r="X2" s="182"/>
      <c r="Y2" s="182"/>
      <c r="Z2" s="182"/>
      <c r="AA2" s="183"/>
      <c r="AB2" s="184" t="s">
        <v>233</v>
      </c>
      <c r="AC2" s="185"/>
      <c r="AD2" s="185"/>
      <c r="AE2" s="185"/>
      <c r="AF2" s="186"/>
    </row>
    <row r="3" spans="1:32" ht="12" x14ac:dyDescent="0.25">
      <c r="C3" s="102" t="s">
        <v>248</v>
      </c>
      <c r="D3" s="103" t="s">
        <v>236</v>
      </c>
      <c r="E3" s="103" t="s">
        <v>247</v>
      </c>
      <c r="F3" s="103" t="s">
        <v>263</v>
      </c>
      <c r="G3" s="103" t="s">
        <v>253</v>
      </c>
      <c r="H3" s="103" t="s">
        <v>249</v>
      </c>
      <c r="I3" s="103" t="s">
        <v>254</v>
      </c>
      <c r="J3" s="104" t="s">
        <v>237</v>
      </c>
      <c r="K3" s="131" t="s">
        <v>40</v>
      </c>
      <c r="L3" s="111" t="s">
        <v>255</v>
      </c>
      <c r="M3" s="111" t="s">
        <v>238</v>
      </c>
      <c r="N3" s="111" t="s">
        <v>256</v>
      </c>
      <c r="O3" s="111" t="s">
        <v>257</v>
      </c>
      <c r="P3" s="111" t="s">
        <v>258</v>
      </c>
      <c r="Q3" s="111" t="s">
        <v>259</v>
      </c>
      <c r="R3" s="111" t="s">
        <v>146</v>
      </c>
      <c r="S3" s="111" t="s">
        <v>260</v>
      </c>
      <c r="T3" s="111" t="s">
        <v>239</v>
      </c>
      <c r="U3" s="132" t="s">
        <v>261</v>
      </c>
      <c r="V3" s="132" t="s">
        <v>46</v>
      </c>
      <c r="W3" s="124" t="s">
        <v>240</v>
      </c>
      <c r="X3" s="113" t="s">
        <v>241</v>
      </c>
      <c r="Y3" s="113" t="s">
        <v>242</v>
      </c>
      <c r="Z3" s="113" t="s">
        <v>243</v>
      </c>
      <c r="AA3" s="125" t="s">
        <v>178</v>
      </c>
      <c r="AB3" s="117" t="s">
        <v>244</v>
      </c>
      <c r="AC3" s="115" t="s">
        <v>245</v>
      </c>
      <c r="AD3" s="115" t="s">
        <v>266</v>
      </c>
      <c r="AE3" s="115" t="s">
        <v>267</v>
      </c>
      <c r="AF3" s="141" t="s">
        <v>268</v>
      </c>
    </row>
    <row r="4" spans="1:32" ht="12" x14ac:dyDescent="0.25">
      <c r="B4" s="143" t="s">
        <v>269</v>
      </c>
      <c r="C4" s="105">
        <f>COUNTA(Synthesis!F$3:F$36)</f>
        <v>1</v>
      </c>
      <c r="D4" s="106">
        <f>COUNTA(Synthesis!G$3:G$36)</f>
        <v>16</v>
      </c>
      <c r="E4" s="106">
        <f>COUNTA(Synthesis!H$3:H$36)</f>
        <v>0</v>
      </c>
      <c r="F4" s="106">
        <f>COUNTA(Synthesis!I$3:I$36)</f>
        <v>4</v>
      </c>
      <c r="G4" s="106">
        <f>COUNTA(Synthesis!J$3:J$36)</f>
        <v>7</v>
      </c>
      <c r="H4" s="106">
        <f>COUNTA(Synthesis!K$3:K$36)</f>
        <v>4</v>
      </c>
      <c r="I4" s="106">
        <f>COUNTA(Synthesis!L$3:L$36)</f>
        <v>4</v>
      </c>
      <c r="J4" s="107">
        <f>COUNTA(Synthesis!M$3:M$36)</f>
        <v>1</v>
      </c>
      <c r="K4" s="133">
        <f>COUNTA(Synthesis!N$3:N$36)</f>
        <v>4</v>
      </c>
      <c r="L4" s="112">
        <f>COUNTA(Synthesis!O$3:O$36)</f>
        <v>7</v>
      </c>
      <c r="M4" s="112">
        <f>COUNTA(Synthesis!P$3:P$36)</f>
        <v>9</v>
      </c>
      <c r="N4" s="112">
        <f>COUNTA(Synthesis!Q$3:Q$36)</f>
        <v>12</v>
      </c>
      <c r="O4" s="112">
        <f>COUNTA(Synthesis!R$3:R$36)</f>
        <v>8</v>
      </c>
      <c r="P4" s="112">
        <f>COUNTA(Synthesis!S$3:S$36)</f>
        <v>2</v>
      </c>
      <c r="Q4" s="112">
        <f>COUNTA(Synthesis!T$3:T$36)</f>
        <v>2</v>
      </c>
      <c r="R4" s="112">
        <f>COUNTA(Synthesis!U$3:U$36)</f>
        <v>11</v>
      </c>
      <c r="S4" s="112">
        <f>COUNTA(Synthesis!V$3:V$36)</f>
        <v>1</v>
      </c>
      <c r="T4" s="112">
        <f>COUNTA(Synthesis!W$3:W$36)</f>
        <v>2</v>
      </c>
      <c r="U4" s="112">
        <f>COUNTA(Synthesis!X$3:X$36)</f>
        <v>1</v>
      </c>
      <c r="V4" s="134">
        <f>COUNTA(Synthesis!Y$3:Y$36)</f>
        <v>9</v>
      </c>
      <c r="W4" s="126">
        <f>COUNTA(Synthesis!Z$3:Z$36)</f>
        <v>9</v>
      </c>
      <c r="X4" s="114">
        <f>COUNTA(Synthesis!AA$3:AA$36)</f>
        <v>1</v>
      </c>
      <c r="Y4" s="114">
        <f>COUNTA(Synthesis!AB$3:AB$36)</f>
        <v>6</v>
      </c>
      <c r="Z4" s="114">
        <f>COUNTA(Synthesis!AC$3:AC$36)</f>
        <v>1</v>
      </c>
      <c r="AA4" s="127">
        <f>COUNTA(Synthesis!AD$3:AD$36)</f>
        <v>0</v>
      </c>
      <c r="AB4" s="118">
        <f>COUNTA(Synthesis!AE$3:AE$36)</f>
        <v>2</v>
      </c>
      <c r="AC4" s="116">
        <f>COUNTA(Synthesis!AF$3:AF$36)</f>
        <v>5</v>
      </c>
      <c r="AD4" s="116">
        <f>COUNTA(Synthesis!AG$3:AG$36)</f>
        <v>1</v>
      </c>
      <c r="AE4" s="116">
        <f>COUNTA(Synthesis!AH$3:AH$36)</f>
        <v>3</v>
      </c>
      <c r="AF4" s="119">
        <f>COUNTA(Synthesis!AI$3:AI$36)</f>
        <v>4</v>
      </c>
    </row>
    <row r="5" spans="1:32" ht="12.6" thickBot="1" x14ac:dyDescent="0.3">
      <c r="B5" s="143" t="s">
        <v>270</v>
      </c>
      <c r="C5" s="144">
        <f>C4/$B$1</f>
        <v>3.7037037037037035E-2</v>
      </c>
      <c r="D5" s="145">
        <f t="shared" ref="D5:AF5" si="0">D4/$B$1</f>
        <v>0.59259259259259256</v>
      </c>
      <c r="E5" s="145">
        <f t="shared" si="0"/>
        <v>0</v>
      </c>
      <c r="F5" s="145">
        <f t="shared" si="0"/>
        <v>0.14814814814814814</v>
      </c>
      <c r="G5" s="145">
        <f t="shared" si="0"/>
        <v>0.25925925925925924</v>
      </c>
      <c r="H5" s="145">
        <f t="shared" si="0"/>
        <v>0.14814814814814814</v>
      </c>
      <c r="I5" s="145">
        <f t="shared" si="0"/>
        <v>0.14814814814814814</v>
      </c>
      <c r="J5" s="146">
        <f t="shared" si="0"/>
        <v>3.7037037037037035E-2</v>
      </c>
      <c r="K5" s="147">
        <f t="shared" si="0"/>
        <v>0.14814814814814814</v>
      </c>
      <c r="L5" s="148">
        <f t="shared" si="0"/>
        <v>0.25925925925925924</v>
      </c>
      <c r="M5" s="148">
        <f t="shared" si="0"/>
        <v>0.33333333333333331</v>
      </c>
      <c r="N5" s="148">
        <f t="shared" si="0"/>
        <v>0.44444444444444442</v>
      </c>
      <c r="O5" s="148">
        <f t="shared" si="0"/>
        <v>0.29629629629629628</v>
      </c>
      <c r="P5" s="148">
        <f t="shared" si="0"/>
        <v>7.407407407407407E-2</v>
      </c>
      <c r="Q5" s="148">
        <f t="shared" si="0"/>
        <v>7.407407407407407E-2</v>
      </c>
      <c r="R5" s="148">
        <f t="shared" si="0"/>
        <v>0.40740740740740738</v>
      </c>
      <c r="S5" s="148">
        <f t="shared" si="0"/>
        <v>3.7037037037037035E-2</v>
      </c>
      <c r="T5" s="148">
        <f t="shared" si="0"/>
        <v>7.407407407407407E-2</v>
      </c>
      <c r="U5" s="148">
        <f t="shared" si="0"/>
        <v>3.7037037037037035E-2</v>
      </c>
      <c r="V5" s="149">
        <f t="shared" si="0"/>
        <v>0.33333333333333331</v>
      </c>
      <c r="W5" s="150">
        <f t="shared" si="0"/>
        <v>0.33333333333333331</v>
      </c>
      <c r="X5" s="151">
        <f t="shared" si="0"/>
        <v>3.7037037037037035E-2</v>
      </c>
      <c r="Y5" s="151">
        <f t="shared" si="0"/>
        <v>0.22222222222222221</v>
      </c>
      <c r="Z5" s="151">
        <f t="shared" si="0"/>
        <v>3.7037037037037035E-2</v>
      </c>
      <c r="AA5" s="152">
        <f t="shared" si="0"/>
        <v>0</v>
      </c>
      <c r="AB5" s="153">
        <f t="shared" si="0"/>
        <v>7.407407407407407E-2</v>
      </c>
      <c r="AC5" s="154">
        <f t="shared" si="0"/>
        <v>0.18518518518518517</v>
      </c>
      <c r="AD5" s="154">
        <f t="shared" si="0"/>
        <v>3.7037037037037035E-2</v>
      </c>
      <c r="AE5" s="154">
        <f t="shared" si="0"/>
        <v>0.1111111111111111</v>
      </c>
      <c r="AF5" s="155">
        <f t="shared" si="0"/>
        <v>0.14814814814814814</v>
      </c>
    </row>
  </sheetData>
  <mergeCells count="4">
    <mergeCell ref="C2:J2"/>
    <mergeCell ref="K2:V2"/>
    <mergeCell ref="W2:AA2"/>
    <mergeCell ref="AB2:A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240C-A915-4576-B170-D5021DA3391E}">
  <sheetPr>
    <outlinePr summaryBelow="0" summaryRight="0"/>
    <pageSetUpPr fitToPage="1"/>
  </sheetPr>
  <dimension ref="A1:Q25"/>
  <sheetViews>
    <sheetView showGridLines="0" workbookViewId="0">
      <pane xSplit="1" ySplit="8" topLeftCell="B9" activePane="bottomRight" state="frozen"/>
      <selection pane="topRight" activeCell="B1" sqref="B1"/>
      <selection pane="bottomLeft" activeCell="A9" sqref="A9"/>
      <selection pane="bottomRight" activeCell="O18" sqref="O18"/>
    </sheetView>
  </sheetViews>
  <sheetFormatPr defaultColWidth="11.19921875" defaultRowHeight="15.6" x14ac:dyDescent="0.3"/>
  <cols>
    <col min="1" max="1" width="18.69921875" customWidth="1"/>
    <col min="6" max="6" width="16.296875" customWidth="1"/>
    <col min="11" max="11" width="13.5" customWidth="1"/>
    <col min="12" max="12" width="53.19921875" customWidth="1"/>
    <col min="13" max="13" width="32.8984375" customWidth="1"/>
    <col min="14" max="14" width="15.5" customWidth="1"/>
    <col min="15" max="15" width="21.69921875" customWidth="1"/>
    <col min="16" max="17" width="26.59765625" customWidth="1"/>
  </cols>
  <sheetData>
    <row r="1" spans="1:17" x14ac:dyDescent="0.3">
      <c r="A1" s="1" t="s">
        <v>184</v>
      </c>
      <c r="B1" s="2"/>
      <c r="C1" s="3"/>
      <c r="D1" s="3"/>
      <c r="E1" s="3"/>
      <c r="F1" s="3"/>
      <c r="G1" s="3"/>
      <c r="H1" s="3"/>
      <c r="I1" s="3"/>
      <c r="J1" s="3"/>
      <c r="K1" s="3"/>
      <c r="L1" s="3"/>
      <c r="M1" s="3"/>
      <c r="N1" s="3"/>
      <c r="O1" s="3"/>
      <c r="P1" s="3"/>
      <c r="Q1" s="3"/>
    </row>
    <row r="2" spans="1:17" x14ac:dyDescent="0.3">
      <c r="A2" s="4" t="s">
        <v>1</v>
      </c>
      <c r="B2" s="46">
        <v>44662</v>
      </c>
      <c r="C2" s="3"/>
      <c r="D2" s="3"/>
      <c r="E2" s="3"/>
      <c r="F2" s="3"/>
      <c r="G2" s="3"/>
      <c r="H2" s="3"/>
      <c r="I2" s="3"/>
      <c r="J2" s="3"/>
      <c r="K2" s="3"/>
      <c r="L2" s="3"/>
      <c r="M2" s="3"/>
      <c r="N2" s="3"/>
      <c r="O2" s="3"/>
      <c r="P2" s="3"/>
      <c r="Q2" s="3"/>
    </row>
    <row r="3" spans="1:17" x14ac:dyDescent="0.3">
      <c r="A3" s="4"/>
      <c r="B3" s="46"/>
      <c r="C3" s="3"/>
      <c r="D3" s="3"/>
      <c r="E3" s="3"/>
      <c r="F3" s="3"/>
      <c r="G3" s="3"/>
      <c r="H3" s="3"/>
      <c r="I3" s="3"/>
      <c r="J3" s="3"/>
      <c r="K3" s="3"/>
      <c r="L3" s="3"/>
      <c r="M3" s="3"/>
      <c r="N3" s="3"/>
      <c r="O3" s="3"/>
      <c r="P3" s="3"/>
      <c r="Q3" s="3"/>
    </row>
    <row r="4" spans="1:17" x14ac:dyDescent="0.3">
      <c r="A4" s="4"/>
      <c r="B4" s="46"/>
      <c r="C4" s="3"/>
      <c r="D4" s="3"/>
      <c r="E4" s="3"/>
      <c r="F4" s="3"/>
      <c r="G4" s="3"/>
      <c r="H4" s="3"/>
      <c r="I4" s="3"/>
      <c r="J4" s="3"/>
      <c r="K4" s="3"/>
      <c r="L4" s="3"/>
      <c r="M4" s="3"/>
      <c r="N4" s="3"/>
      <c r="O4" s="3"/>
      <c r="P4" s="3"/>
      <c r="Q4" s="3"/>
    </row>
    <row r="5" spans="1:17" x14ac:dyDescent="0.3">
      <c r="A5" s="4"/>
      <c r="B5" s="46"/>
      <c r="C5" s="3"/>
      <c r="D5" s="3"/>
      <c r="E5" s="3"/>
      <c r="F5" s="3"/>
      <c r="G5" s="3"/>
      <c r="H5" s="3"/>
      <c r="I5" s="3"/>
      <c r="J5" s="3"/>
      <c r="K5" s="3"/>
      <c r="L5" s="3"/>
      <c r="M5" s="3"/>
      <c r="N5" s="3"/>
      <c r="O5" s="3"/>
      <c r="P5" s="3"/>
      <c r="Q5" s="3"/>
    </row>
    <row r="6" spans="1:17" x14ac:dyDescent="0.3">
      <c r="A6" s="4"/>
      <c r="B6" s="46"/>
      <c r="C6" s="3"/>
      <c r="D6" s="3"/>
      <c r="E6" s="3"/>
      <c r="F6" s="3"/>
      <c r="G6" s="3"/>
      <c r="H6" s="3"/>
      <c r="I6" s="3"/>
      <c r="J6" s="3"/>
      <c r="K6" s="3"/>
      <c r="L6" s="3"/>
      <c r="M6" s="3"/>
      <c r="N6" s="3"/>
      <c r="O6" s="3"/>
      <c r="P6" s="3"/>
      <c r="Q6" s="3"/>
    </row>
    <row r="7" spans="1:17" x14ac:dyDescent="0.3">
      <c r="A7" s="3"/>
      <c r="B7" s="3"/>
      <c r="C7" s="3"/>
      <c r="D7" s="3"/>
      <c r="E7" s="3"/>
      <c r="F7" s="3"/>
      <c r="G7" s="3"/>
      <c r="H7" s="3"/>
      <c r="I7" s="3"/>
      <c r="J7" s="3"/>
      <c r="K7" s="3"/>
      <c r="L7" s="3"/>
      <c r="M7" s="3"/>
      <c r="N7" s="3"/>
      <c r="O7" s="3"/>
      <c r="P7" s="3"/>
      <c r="Q7" s="3"/>
    </row>
    <row r="8" spans="1:17" ht="28.8" x14ac:dyDescent="0.3">
      <c r="A8" s="6" t="s">
        <v>2</v>
      </c>
      <c r="B8" s="7" t="s">
        <v>3</v>
      </c>
      <c r="C8" s="7" t="s">
        <v>4</v>
      </c>
      <c r="D8" s="7" t="s">
        <v>5</v>
      </c>
      <c r="E8" s="7" t="s">
        <v>6</v>
      </c>
      <c r="F8" s="8" t="s">
        <v>7</v>
      </c>
      <c r="G8" s="9" t="s">
        <v>8</v>
      </c>
      <c r="H8" s="9" t="s">
        <v>9</v>
      </c>
      <c r="I8" s="9" t="s">
        <v>10</v>
      </c>
      <c r="J8" s="9" t="s">
        <v>11</v>
      </c>
      <c r="K8" s="17" t="s">
        <v>12</v>
      </c>
      <c r="L8" s="17" t="s">
        <v>13</v>
      </c>
      <c r="M8" s="17" t="s">
        <v>14</v>
      </c>
      <c r="N8" s="17" t="s">
        <v>15</v>
      </c>
      <c r="O8" s="17" t="s">
        <v>16</v>
      </c>
      <c r="P8" s="17" t="s">
        <v>17</v>
      </c>
      <c r="Q8" s="17" t="s">
        <v>18</v>
      </c>
    </row>
    <row r="9" spans="1:17" ht="34.200000000000003" x14ac:dyDescent="0.3">
      <c r="A9" s="11" t="s">
        <v>19</v>
      </c>
      <c r="B9" s="12" t="s">
        <v>20</v>
      </c>
      <c r="C9" s="12" t="s">
        <v>21</v>
      </c>
      <c r="D9" s="12" t="s">
        <v>22</v>
      </c>
      <c r="E9" s="12" t="s">
        <v>23</v>
      </c>
      <c r="F9" s="13" t="s">
        <v>24</v>
      </c>
      <c r="G9" s="13" t="s">
        <v>25</v>
      </c>
      <c r="H9" s="13" t="s">
        <v>26</v>
      </c>
      <c r="I9" s="13" t="s">
        <v>187</v>
      </c>
      <c r="J9" s="47">
        <v>4570</v>
      </c>
      <c r="K9" s="15" t="s">
        <v>28</v>
      </c>
      <c r="L9" s="15"/>
      <c r="M9" s="15"/>
      <c r="N9" s="15"/>
      <c r="O9" s="15"/>
      <c r="P9" s="15"/>
      <c r="Q9" s="11"/>
    </row>
    <row r="10" spans="1:17" ht="45.6" x14ac:dyDescent="0.3">
      <c r="A10" s="11" t="s">
        <v>29</v>
      </c>
      <c r="B10" s="12" t="s">
        <v>20</v>
      </c>
      <c r="C10" s="12" t="s">
        <v>21</v>
      </c>
      <c r="D10" s="12" t="s">
        <v>22</v>
      </c>
      <c r="E10" s="12" t="s">
        <v>23</v>
      </c>
      <c r="F10" s="13" t="s">
        <v>30</v>
      </c>
      <c r="G10" s="13" t="s">
        <v>25</v>
      </c>
      <c r="H10" s="13" t="s">
        <v>31</v>
      </c>
      <c r="I10" s="13" t="s">
        <v>32</v>
      </c>
      <c r="J10" s="47">
        <v>3224</v>
      </c>
      <c r="K10" s="15" t="s">
        <v>33</v>
      </c>
      <c r="L10" s="15"/>
      <c r="M10" s="15"/>
      <c r="N10" s="15"/>
      <c r="O10" s="15"/>
      <c r="P10" s="15"/>
      <c r="Q10" s="11"/>
    </row>
    <row r="11" spans="1:17" ht="45.6" x14ac:dyDescent="0.3">
      <c r="A11" s="11" t="s">
        <v>34</v>
      </c>
      <c r="B11" s="12" t="s">
        <v>35</v>
      </c>
      <c r="C11" s="12" t="s">
        <v>21</v>
      </c>
      <c r="D11" s="12" t="s">
        <v>22</v>
      </c>
      <c r="E11" s="12" t="s">
        <v>23</v>
      </c>
      <c r="F11" s="13" t="s">
        <v>24</v>
      </c>
      <c r="G11" s="13" t="s">
        <v>25</v>
      </c>
      <c r="H11" s="13" t="s">
        <v>26</v>
      </c>
      <c r="I11" s="13" t="s">
        <v>188</v>
      </c>
      <c r="J11" s="48">
        <v>50</v>
      </c>
      <c r="K11" s="15" t="s">
        <v>37</v>
      </c>
      <c r="L11" s="15"/>
      <c r="M11" s="15"/>
      <c r="N11" s="15"/>
      <c r="O11" s="15"/>
      <c r="P11" s="15"/>
      <c r="Q11" s="11"/>
    </row>
    <row r="12" spans="1:17" ht="22.8" x14ac:dyDescent="0.3">
      <c r="A12" s="11" t="s">
        <v>38</v>
      </c>
      <c r="B12" s="12" t="s">
        <v>35</v>
      </c>
      <c r="C12" s="12" t="s">
        <v>21</v>
      </c>
      <c r="D12" s="12" t="s">
        <v>22</v>
      </c>
      <c r="E12" s="12" t="s">
        <v>23</v>
      </c>
      <c r="F12" s="13" t="s">
        <v>39</v>
      </c>
      <c r="G12" s="13" t="s">
        <v>25</v>
      </c>
      <c r="H12" s="13" t="s">
        <v>31</v>
      </c>
      <c r="I12" s="13" t="s">
        <v>40</v>
      </c>
      <c r="J12" s="48">
        <v>55</v>
      </c>
      <c r="K12" s="15" t="s">
        <v>37</v>
      </c>
      <c r="L12" s="15"/>
      <c r="M12" s="15"/>
      <c r="N12" s="15"/>
      <c r="O12" s="15"/>
      <c r="P12" s="15"/>
      <c r="Q12" s="11"/>
    </row>
    <row r="13" spans="1:17" ht="22.8" x14ac:dyDescent="0.3">
      <c r="A13" s="14" t="s">
        <v>49</v>
      </c>
      <c r="B13" s="12" t="s">
        <v>41</v>
      </c>
      <c r="C13" s="12" t="s">
        <v>21</v>
      </c>
      <c r="D13" s="12" t="s">
        <v>22</v>
      </c>
      <c r="E13" s="12" t="s">
        <v>42</v>
      </c>
      <c r="F13" s="13" t="s">
        <v>50</v>
      </c>
      <c r="G13" s="49" t="s">
        <v>195</v>
      </c>
      <c r="H13" s="13" t="s">
        <v>45</v>
      </c>
      <c r="I13" s="13" t="s">
        <v>46</v>
      </c>
      <c r="J13" s="48" t="s">
        <v>47</v>
      </c>
      <c r="K13" s="15">
        <v>2021</v>
      </c>
      <c r="L13" s="15"/>
      <c r="M13" s="15"/>
      <c r="N13" s="15"/>
      <c r="O13" s="15"/>
      <c r="P13" s="15" t="s">
        <v>52</v>
      </c>
      <c r="Q13" s="11"/>
    </row>
    <row r="14" spans="1:17" ht="22.8" x14ac:dyDescent="0.3">
      <c r="A14" s="14" t="s">
        <v>49</v>
      </c>
      <c r="B14" s="12" t="s">
        <v>41</v>
      </c>
      <c r="C14" s="12" t="s">
        <v>21</v>
      </c>
      <c r="D14" s="12" t="s">
        <v>22</v>
      </c>
      <c r="E14" s="12" t="s">
        <v>42</v>
      </c>
      <c r="F14" s="13" t="s">
        <v>53</v>
      </c>
      <c r="G14" s="49" t="s">
        <v>195</v>
      </c>
      <c r="H14" s="13" t="s">
        <v>45</v>
      </c>
      <c r="I14" s="13" t="s">
        <v>46</v>
      </c>
      <c r="J14" s="48" t="s">
        <v>47</v>
      </c>
      <c r="K14" s="15">
        <v>2021</v>
      </c>
      <c r="L14" s="15"/>
      <c r="M14" s="15"/>
      <c r="N14" s="15"/>
      <c r="O14" s="15"/>
      <c r="P14" s="15" t="s">
        <v>52</v>
      </c>
      <c r="Q14" s="11"/>
    </row>
    <row r="15" spans="1:17" x14ac:dyDescent="0.3">
      <c r="A15" s="43" t="s">
        <v>63</v>
      </c>
      <c r="B15" s="50" t="s">
        <v>41</v>
      </c>
      <c r="C15" s="50" t="s">
        <v>21</v>
      </c>
      <c r="D15" s="50" t="s">
        <v>64</v>
      </c>
      <c r="E15" s="50" t="s">
        <v>42</v>
      </c>
      <c r="F15" s="51" t="s">
        <v>65</v>
      </c>
      <c r="G15" s="51" t="s">
        <v>66</v>
      </c>
      <c r="H15" s="51" t="s">
        <v>67</v>
      </c>
      <c r="I15" s="51" t="s">
        <v>68</v>
      </c>
      <c r="J15" s="52">
        <v>616</v>
      </c>
      <c r="K15" s="53">
        <v>2021</v>
      </c>
      <c r="L15" s="53" t="s">
        <v>69</v>
      </c>
      <c r="M15" s="53"/>
      <c r="N15" s="53"/>
      <c r="O15" s="53"/>
      <c r="P15" s="53" t="s">
        <v>192</v>
      </c>
      <c r="Q15" s="43"/>
    </row>
    <row r="16" spans="1:17" ht="34.200000000000003" x14ac:dyDescent="0.3">
      <c r="A16" s="11" t="s">
        <v>81</v>
      </c>
      <c r="B16" s="12" t="s">
        <v>73</v>
      </c>
      <c r="C16" s="12" t="s">
        <v>54</v>
      </c>
      <c r="D16" s="12" t="s">
        <v>22</v>
      </c>
      <c r="E16" s="12" t="s">
        <v>74</v>
      </c>
      <c r="F16" s="13" t="s">
        <v>82</v>
      </c>
      <c r="G16" s="13" t="s">
        <v>83</v>
      </c>
      <c r="H16" s="13" t="s">
        <v>67</v>
      </c>
      <c r="I16" s="13" t="s">
        <v>32</v>
      </c>
      <c r="J16" s="47" t="s">
        <v>191</v>
      </c>
      <c r="K16" s="15" t="s">
        <v>78</v>
      </c>
      <c r="L16" s="15" t="s">
        <v>84</v>
      </c>
      <c r="M16" s="15"/>
      <c r="N16" s="15"/>
      <c r="O16" s="15"/>
      <c r="P16" s="15" t="s">
        <v>85</v>
      </c>
      <c r="Q16" s="11"/>
    </row>
    <row r="17" spans="1:17" ht="136.80000000000001" x14ac:dyDescent="0.3">
      <c r="A17" s="11" t="s">
        <v>90</v>
      </c>
      <c r="B17" s="12" t="s">
        <v>73</v>
      </c>
      <c r="C17" s="12" t="s">
        <v>54</v>
      </c>
      <c r="D17" s="12" t="s">
        <v>64</v>
      </c>
      <c r="E17" s="12" t="s">
        <v>74</v>
      </c>
      <c r="F17" s="13" t="s">
        <v>91</v>
      </c>
      <c r="G17" s="13" t="s">
        <v>92</v>
      </c>
      <c r="H17" s="13" t="s">
        <v>93</v>
      </c>
      <c r="I17" s="13" t="s">
        <v>185</v>
      </c>
      <c r="J17" s="47">
        <v>1200</v>
      </c>
      <c r="K17" s="15" t="s">
        <v>78</v>
      </c>
      <c r="L17" s="15" t="s">
        <v>94</v>
      </c>
      <c r="M17" s="15" t="s">
        <v>95</v>
      </c>
      <c r="N17" s="15" t="s">
        <v>96</v>
      </c>
      <c r="O17" s="15" t="s">
        <v>97</v>
      </c>
      <c r="P17" s="15" t="s">
        <v>193</v>
      </c>
      <c r="Q17" s="15" t="s">
        <v>98</v>
      </c>
    </row>
    <row r="18" spans="1:17" ht="58.2" x14ac:dyDescent="0.3">
      <c r="A18" s="11" t="s">
        <v>99</v>
      </c>
      <c r="B18" s="12" t="s">
        <v>73</v>
      </c>
      <c r="C18" s="12" t="s">
        <v>54</v>
      </c>
      <c r="D18" s="12" t="s">
        <v>22</v>
      </c>
      <c r="E18" s="12" t="s">
        <v>74</v>
      </c>
      <c r="F18" s="13" t="s">
        <v>91</v>
      </c>
      <c r="G18" s="13" t="s">
        <v>100</v>
      </c>
      <c r="H18" s="13" t="s">
        <v>88</v>
      </c>
      <c r="I18" s="16" t="s">
        <v>186</v>
      </c>
      <c r="J18" s="48">
        <v>340</v>
      </c>
      <c r="K18" s="15" t="s">
        <v>78</v>
      </c>
      <c r="L18" s="15" t="s">
        <v>190</v>
      </c>
      <c r="M18" s="15" t="s">
        <v>102</v>
      </c>
      <c r="N18" s="15"/>
      <c r="O18" s="15"/>
      <c r="P18" s="15" t="s">
        <v>196</v>
      </c>
      <c r="Q18" s="11"/>
    </row>
    <row r="19" spans="1:17" ht="57" x14ac:dyDescent="0.3">
      <c r="A19" s="43" t="s">
        <v>116</v>
      </c>
      <c r="B19" s="12" t="s">
        <v>73</v>
      </c>
      <c r="C19" s="12" t="s">
        <v>21</v>
      </c>
      <c r="D19" s="12" t="s">
        <v>22</v>
      </c>
      <c r="E19" s="12" t="s">
        <v>74</v>
      </c>
      <c r="F19" s="13" t="s">
        <v>117</v>
      </c>
      <c r="G19" s="13" t="s">
        <v>118</v>
      </c>
      <c r="H19" s="13" t="s">
        <v>119</v>
      </c>
      <c r="I19" s="13" t="s">
        <v>185</v>
      </c>
      <c r="J19" s="48" t="s">
        <v>77</v>
      </c>
      <c r="K19" s="15">
        <v>2022</v>
      </c>
      <c r="L19" s="15"/>
      <c r="M19" s="15"/>
      <c r="N19" s="15"/>
      <c r="O19" s="15"/>
      <c r="P19" s="15"/>
      <c r="Q19" s="11"/>
    </row>
    <row r="20" spans="1:17" ht="34.200000000000003" x14ac:dyDescent="0.3">
      <c r="A20" s="43" t="s">
        <v>120</v>
      </c>
      <c r="B20" s="12" t="s">
        <v>121</v>
      </c>
      <c r="C20" s="12" t="s">
        <v>54</v>
      </c>
      <c r="D20" s="12" t="s">
        <v>64</v>
      </c>
      <c r="E20" s="12" t="s">
        <v>23</v>
      </c>
      <c r="F20" s="13" t="s">
        <v>122</v>
      </c>
      <c r="G20" s="13" t="s">
        <v>123</v>
      </c>
      <c r="H20" s="13" t="s">
        <v>124</v>
      </c>
      <c r="I20" s="13" t="s">
        <v>46</v>
      </c>
      <c r="J20" s="48" t="s">
        <v>77</v>
      </c>
      <c r="K20" s="15" t="s">
        <v>125</v>
      </c>
      <c r="L20" s="15" t="s">
        <v>126</v>
      </c>
      <c r="M20" s="15" t="s">
        <v>127</v>
      </c>
      <c r="N20" s="15" t="s">
        <v>128</v>
      </c>
      <c r="O20" s="15" t="s">
        <v>129</v>
      </c>
      <c r="P20" s="15" t="s">
        <v>130</v>
      </c>
      <c r="Q20" s="11"/>
    </row>
    <row r="21" spans="1:17" x14ac:dyDescent="0.3">
      <c r="A21" s="43" t="s">
        <v>131</v>
      </c>
      <c r="B21" s="12" t="s">
        <v>73</v>
      </c>
      <c r="C21" s="12" t="s">
        <v>21</v>
      </c>
      <c r="D21" s="12" t="s">
        <v>64</v>
      </c>
      <c r="E21" s="12" t="s">
        <v>74</v>
      </c>
      <c r="F21" s="13" t="s">
        <v>65</v>
      </c>
      <c r="G21" s="13" t="s">
        <v>66</v>
      </c>
      <c r="H21" s="13" t="s">
        <v>67</v>
      </c>
      <c r="I21" s="13" t="s">
        <v>68</v>
      </c>
      <c r="J21" s="48" t="s">
        <v>47</v>
      </c>
      <c r="K21" s="15" t="s">
        <v>107</v>
      </c>
      <c r="L21" s="15"/>
      <c r="M21" s="15"/>
      <c r="N21" s="15"/>
      <c r="O21" s="15"/>
      <c r="P21" s="15"/>
      <c r="Q21" s="11"/>
    </row>
    <row r="22" spans="1:17" s="45" customFormat="1" x14ac:dyDescent="0.3">
      <c r="A22" s="44"/>
      <c r="B22" s="44"/>
      <c r="C22" s="44"/>
      <c r="D22" s="44"/>
      <c r="E22" s="44"/>
      <c r="F22" s="44"/>
      <c r="G22" s="44"/>
      <c r="H22" s="44"/>
      <c r="I22" s="44"/>
      <c r="J22" s="44"/>
      <c r="K22" s="44"/>
      <c r="L22" s="44"/>
      <c r="M22" s="44"/>
      <c r="N22" s="44"/>
      <c r="O22" s="44"/>
      <c r="P22" s="44"/>
      <c r="Q22" s="44"/>
    </row>
    <row r="23" spans="1:17" s="45" customFormat="1" x14ac:dyDescent="0.3">
      <c r="A23" s="44"/>
      <c r="B23" s="44"/>
      <c r="C23" s="44"/>
      <c r="D23" s="44"/>
      <c r="E23" s="44"/>
      <c r="F23" s="44"/>
      <c r="G23" s="44"/>
      <c r="H23" s="44"/>
      <c r="I23" s="44"/>
      <c r="J23" s="44"/>
      <c r="K23" s="44"/>
      <c r="L23" s="44"/>
      <c r="M23" s="44"/>
      <c r="N23" s="44"/>
      <c r="O23" s="44"/>
      <c r="P23" s="44"/>
      <c r="Q23" s="44"/>
    </row>
    <row r="24" spans="1:17" s="45" customFormat="1" x14ac:dyDescent="0.3">
      <c r="A24" s="44"/>
      <c r="B24" s="44"/>
      <c r="C24" s="44"/>
      <c r="D24" s="44"/>
      <c r="E24" s="44"/>
      <c r="F24" s="44"/>
      <c r="G24" s="44"/>
      <c r="H24" s="44"/>
      <c r="I24" s="44"/>
      <c r="J24" s="44"/>
      <c r="K24" s="44"/>
      <c r="L24" s="44"/>
      <c r="M24" s="44"/>
      <c r="N24" s="44"/>
      <c r="O24" s="44"/>
      <c r="P24" s="44"/>
      <c r="Q24" s="44"/>
    </row>
    <row r="25" spans="1:17" s="45" customFormat="1" x14ac:dyDescent="0.3"/>
  </sheetData>
  <autoFilter ref="A8:Q24" xr:uid="{00000000-0009-0000-0000-000000000000}"/>
  <printOptions horizontalCentered="1" gridLines="1"/>
  <pageMargins left="0.7" right="0.7" top="0.75" bottom="0.75" header="0" footer="0"/>
  <pageSetup fitToHeight="0" pageOrder="overThenDown" orientation="landscape"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11.19921875" defaultRowHeight="15" customHeight="1" x14ac:dyDescent="0.3"/>
  <cols>
    <col min="1" max="1" width="14.3984375" customWidth="1"/>
    <col min="2" max="2" width="14.69921875" customWidth="1"/>
    <col min="3" max="3" width="18.69921875" customWidth="1"/>
    <col min="4" max="4" width="15.09765625" customWidth="1"/>
    <col min="5" max="5" width="14" customWidth="1"/>
    <col min="6" max="6" width="16.09765625" customWidth="1"/>
    <col min="7" max="7" width="17.296875" customWidth="1"/>
    <col min="8" max="8" width="13.19921875" customWidth="1"/>
    <col min="9" max="9" width="10.8984375" customWidth="1"/>
    <col min="10" max="10" width="14.8984375" customWidth="1"/>
    <col min="11" max="11" width="10.796875" customWidth="1"/>
    <col min="12" max="12" width="41.69921875" customWidth="1"/>
    <col min="13" max="13" width="23.296875" customWidth="1"/>
    <col min="14" max="15" width="21.296875" customWidth="1"/>
    <col min="16" max="16" width="27.19921875" customWidth="1"/>
    <col min="17" max="17" width="16" customWidth="1"/>
    <col min="18" max="26" width="10.59765625" customWidth="1"/>
  </cols>
  <sheetData>
    <row r="1" spans="1:26" ht="15.6" x14ac:dyDescent="0.3">
      <c r="A1" s="1" t="s">
        <v>0</v>
      </c>
      <c r="B1" s="2"/>
      <c r="C1" s="3"/>
      <c r="D1" s="3"/>
      <c r="E1" s="3"/>
      <c r="F1" s="3"/>
      <c r="G1" s="3"/>
      <c r="H1" s="3"/>
      <c r="I1" s="3"/>
      <c r="J1" s="3"/>
      <c r="K1" s="3"/>
      <c r="L1" s="3"/>
      <c r="M1" s="3"/>
      <c r="N1" s="3"/>
      <c r="O1" s="3"/>
      <c r="P1" s="3"/>
      <c r="Q1" s="3"/>
      <c r="R1" s="3"/>
      <c r="S1" s="3"/>
      <c r="T1" s="3"/>
      <c r="U1" s="3"/>
      <c r="V1" s="3"/>
      <c r="W1" s="3"/>
      <c r="X1" s="3"/>
      <c r="Y1" s="3"/>
      <c r="Z1" s="3"/>
    </row>
    <row r="2" spans="1:26" ht="15.6" x14ac:dyDescent="0.3">
      <c r="A2" s="4" t="s">
        <v>1</v>
      </c>
      <c r="B2" s="5" t="s">
        <v>151</v>
      </c>
      <c r="C2" s="3"/>
      <c r="D2" s="3"/>
      <c r="E2" s="3"/>
      <c r="F2" s="3"/>
      <c r="G2" s="3"/>
      <c r="H2" s="3"/>
      <c r="I2" s="3"/>
      <c r="J2" s="3"/>
      <c r="K2" s="3"/>
      <c r="L2" s="3"/>
      <c r="M2" s="3"/>
      <c r="N2" s="3"/>
      <c r="O2" s="3"/>
      <c r="P2" s="3"/>
      <c r="Q2" s="3"/>
      <c r="R2" s="3"/>
      <c r="S2" s="3"/>
      <c r="T2" s="3"/>
      <c r="U2" s="3"/>
      <c r="V2" s="3"/>
      <c r="W2" s="3"/>
      <c r="X2" s="3"/>
      <c r="Y2" s="3"/>
      <c r="Z2" s="3"/>
    </row>
    <row r="3" spans="1:26" ht="15.6" x14ac:dyDescent="0.3">
      <c r="A3" s="3"/>
      <c r="B3" s="3"/>
      <c r="C3" s="3"/>
      <c r="D3" s="3"/>
      <c r="E3" s="3"/>
      <c r="F3" s="3"/>
      <c r="G3" s="3"/>
      <c r="H3" s="3"/>
      <c r="I3" s="3"/>
      <c r="J3" s="3"/>
      <c r="K3" s="3"/>
      <c r="L3" s="3"/>
      <c r="M3" s="3"/>
      <c r="N3" s="3"/>
      <c r="O3" s="3"/>
      <c r="P3" s="3"/>
      <c r="Q3" s="3"/>
      <c r="R3" s="3"/>
      <c r="S3" s="3"/>
      <c r="T3" s="3"/>
      <c r="U3" s="3"/>
      <c r="V3" s="3"/>
      <c r="W3" s="3"/>
      <c r="X3" s="3"/>
      <c r="Y3" s="3"/>
      <c r="Z3" s="3"/>
    </row>
    <row r="4" spans="1:26" ht="71.25" customHeight="1" x14ac:dyDescent="0.3">
      <c r="A4" s="17" t="s">
        <v>152</v>
      </c>
      <c r="B4" s="17" t="s">
        <v>153</v>
      </c>
      <c r="C4" s="10" t="s">
        <v>154</v>
      </c>
      <c r="D4" s="17" t="s">
        <v>155</v>
      </c>
      <c r="E4" s="17" t="s">
        <v>156</v>
      </c>
      <c r="F4" s="17" t="s">
        <v>7</v>
      </c>
      <c r="G4" s="17" t="s">
        <v>8</v>
      </c>
      <c r="H4" s="17" t="s">
        <v>9</v>
      </c>
      <c r="I4" s="17" t="s">
        <v>12</v>
      </c>
      <c r="J4" s="17" t="s">
        <v>10</v>
      </c>
      <c r="K4" s="17" t="s">
        <v>11</v>
      </c>
      <c r="L4" s="17" t="s">
        <v>13</v>
      </c>
      <c r="M4" s="17" t="s">
        <v>14</v>
      </c>
      <c r="N4" s="17" t="s">
        <v>15</v>
      </c>
      <c r="O4" s="17" t="s">
        <v>16</v>
      </c>
      <c r="P4" s="17" t="s">
        <v>17</v>
      </c>
      <c r="Q4" s="17" t="s">
        <v>18</v>
      </c>
      <c r="R4" s="3"/>
      <c r="S4" s="3"/>
      <c r="T4" s="3"/>
      <c r="U4" s="3"/>
      <c r="V4" s="3"/>
      <c r="W4" s="3"/>
      <c r="X4" s="3"/>
      <c r="Y4" s="3"/>
      <c r="Z4" s="3"/>
    </row>
    <row r="5" spans="1:26" ht="15.6" x14ac:dyDescent="0.3">
      <c r="A5" s="18"/>
      <c r="B5" s="19" t="s">
        <v>121</v>
      </c>
      <c r="C5" s="20" t="s">
        <v>21</v>
      </c>
      <c r="D5" s="19" t="s">
        <v>157</v>
      </c>
      <c r="E5" s="19" t="s">
        <v>23</v>
      </c>
      <c r="F5" s="19" t="s">
        <v>43</v>
      </c>
      <c r="G5" s="19" t="s">
        <v>87</v>
      </c>
      <c r="H5" s="19" t="s">
        <v>158</v>
      </c>
      <c r="I5" s="18" t="s">
        <v>78</v>
      </c>
      <c r="J5" s="19" t="s">
        <v>40</v>
      </c>
      <c r="K5" s="21">
        <v>2642</v>
      </c>
      <c r="L5" s="19"/>
      <c r="M5" s="19"/>
      <c r="N5" s="19"/>
      <c r="O5" s="19"/>
      <c r="P5" s="19" t="s">
        <v>159</v>
      </c>
      <c r="Q5" s="19"/>
      <c r="R5" s="3"/>
      <c r="S5" s="3"/>
      <c r="T5" s="3"/>
      <c r="U5" s="3"/>
      <c r="V5" s="3"/>
      <c r="W5" s="3"/>
      <c r="X5" s="3"/>
      <c r="Y5" s="3"/>
      <c r="Z5" s="3"/>
    </row>
    <row r="6" spans="1:26" ht="15.6" x14ac:dyDescent="0.3">
      <c r="A6" s="22"/>
      <c r="B6" s="19" t="s">
        <v>41</v>
      </c>
      <c r="C6" s="20" t="s">
        <v>21</v>
      </c>
      <c r="D6" s="19" t="s">
        <v>22</v>
      </c>
      <c r="E6" s="19" t="s">
        <v>42</v>
      </c>
      <c r="F6" s="19" t="s">
        <v>43</v>
      </c>
      <c r="G6" s="19" t="s">
        <v>44</v>
      </c>
      <c r="H6" s="19" t="s">
        <v>45</v>
      </c>
      <c r="I6" s="19">
        <v>2020</v>
      </c>
      <c r="J6" s="19" t="s">
        <v>46</v>
      </c>
      <c r="K6" s="19" t="s">
        <v>47</v>
      </c>
      <c r="L6" s="19"/>
      <c r="M6" s="19"/>
      <c r="N6" s="19"/>
      <c r="O6" s="19"/>
      <c r="P6" s="19" t="s">
        <v>48</v>
      </c>
      <c r="Q6" s="19"/>
      <c r="R6" s="3"/>
      <c r="S6" s="3"/>
      <c r="T6" s="3"/>
      <c r="U6" s="3"/>
      <c r="V6" s="3"/>
      <c r="W6" s="3"/>
      <c r="X6" s="3"/>
      <c r="Y6" s="3"/>
      <c r="Z6" s="3"/>
    </row>
    <row r="7" spans="1:26" ht="15.6" x14ac:dyDescent="0.3">
      <c r="A7" s="18" t="s">
        <v>160</v>
      </c>
      <c r="B7" s="19" t="s">
        <v>41</v>
      </c>
      <c r="C7" s="20" t="s">
        <v>21</v>
      </c>
      <c r="D7" s="19" t="s">
        <v>22</v>
      </c>
      <c r="E7" s="19" t="s">
        <v>42</v>
      </c>
      <c r="F7" s="19" t="s">
        <v>50</v>
      </c>
      <c r="G7" s="19" t="s">
        <v>51</v>
      </c>
      <c r="H7" s="19" t="s">
        <v>45</v>
      </c>
      <c r="I7" s="19">
        <v>2021</v>
      </c>
      <c r="J7" s="19" t="s">
        <v>46</v>
      </c>
      <c r="K7" s="19" t="s">
        <v>47</v>
      </c>
      <c r="L7" s="19"/>
      <c r="M7" s="19"/>
      <c r="N7" s="19"/>
      <c r="O7" s="19"/>
      <c r="P7" s="19" t="s">
        <v>52</v>
      </c>
      <c r="Q7" s="19"/>
      <c r="R7" s="3"/>
      <c r="S7" s="3"/>
      <c r="T7" s="3"/>
      <c r="U7" s="3"/>
      <c r="V7" s="3"/>
      <c r="W7" s="3"/>
      <c r="X7" s="3"/>
      <c r="Y7" s="3"/>
      <c r="Z7" s="3"/>
    </row>
    <row r="8" spans="1:26" ht="15.6" x14ac:dyDescent="0.3">
      <c r="A8" s="18" t="s">
        <v>160</v>
      </c>
      <c r="B8" s="19" t="s">
        <v>41</v>
      </c>
      <c r="C8" s="20" t="s">
        <v>21</v>
      </c>
      <c r="D8" s="19" t="s">
        <v>22</v>
      </c>
      <c r="E8" s="19" t="s">
        <v>42</v>
      </c>
      <c r="F8" s="19" t="s">
        <v>53</v>
      </c>
      <c r="G8" s="19" t="s">
        <v>51</v>
      </c>
      <c r="H8" s="19" t="s">
        <v>45</v>
      </c>
      <c r="I8" s="19">
        <v>2021</v>
      </c>
      <c r="J8" s="19" t="s">
        <v>46</v>
      </c>
      <c r="K8" s="19" t="s">
        <v>47</v>
      </c>
      <c r="L8" s="19"/>
      <c r="M8" s="19"/>
      <c r="N8" s="19"/>
      <c r="O8" s="19"/>
      <c r="P8" s="19" t="s">
        <v>52</v>
      </c>
      <c r="Q8" s="19"/>
      <c r="R8" s="3"/>
      <c r="S8" s="3"/>
      <c r="T8" s="3"/>
      <c r="U8" s="3"/>
      <c r="V8" s="3"/>
      <c r="W8" s="3"/>
      <c r="X8" s="3"/>
      <c r="Y8" s="3"/>
      <c r="Z8" s="3"/>
    </row>
    <row r="9" spans="1:26" ht="16.5" customHeight="1" x14ac:dyDescent="0.3">
      <c r="A9" s="22"/>
      <c r="B9" s="19" t="s">
        <v>41</v>
      </c>
      <c r="C9" s="19" t="s">
        <v>54</v>
      </c>
      <c r="D9" s="19" t="s">
        <v>22</v>
      </c>
      <c r="E9" s="19" t="s">
        <v>23</v>
      </c>
      <c r="F9" s="19" t="s">
        <v>55</v>
      </c>
      <c r="G9" s="19" t="s">
        <v>56</v>
      </c>
      <c r="H9" s="19" t="s">
        <v>45</v>
      </c>
      <c r="I9" s="19">
        <v>2021</v>
      </c>
      <c r="J9" s="19" t="s">
        <v>46</v>
      </c>
      <c r="K9" s="19" t="s">
        <v>47</v>
      </c>
      <c r="L9" s="19"/>
      <c r="M9" s="19"/>
      <c r="N9" s="19"/>
      <c r="O9" s="19"/>
      <c r="P9" s="19" t="s">
        <v>57</v>
      </c>
      <c r="Q9" s="19"/>
      <c r="R9" s="3"/>
      <c r="S9" s="3"/>
      <c r="T9" s="3"/>
      <c r="U9" s="3"/>
      <c r="V9" s="3"/>
      <c r="W9" s="3"/>
      <c r="X9" s="3"/>
      <c r="Y9" s="3"/>
      <c r="Z9" s="3"/>
    </row>
    <row r="10" spans="1:26" ht="43.2" x14ac:dyDescent="0.3">
      <c r="A10" s="22"/>
      <c r="B10" s="20" t="s">
        <v>41</v>
      </c>
      <c r="C10" s="20" t="s">
        <v>21</v>
      </c>
      <c r="D10" s="20" t="s">
        <v>22</v>
      </c>
      <c r="E10" s="20" t="s">
        <v>23</v>
      </c>
      <c r="F10" s="20" t="s">
        <v>58</v>
      </c>
      <c r="G10" s="20" t="s">
        <v>59</v>
      </c>
      <c r="H10" s="20" t="s">
        <v>60</v>
      </c>
      <c r="I10" s="20">
        <v>2022</v>
      </c>
      <c r="J10" s="20" t="s">
        <v>46</v>
      </c>
      <c r="K10" s="20" t="s">
        <v>47</v>
      </c>
      <c r="L10" s="19"/>
      <c r="M10" s="19"/>
      <c r="N10" s="19"/>
      <c r="O10" s="19"/>
      <c r="P10" s="20"/>
      <c r="Q10" s="19"/>
      <c r="R10" s="3"/>
      <c r="S10" s="3"/>
      <c r="T10" s="3"/>
      <c r="U10" s="3"/>
      <c r="V10" s="3"/>
      <c r="W10" s="3"/>
      <c r="X10" s="3"/>
      <c r="Y10" s="3"/>
      <c r="Z10" s="3"/>
    </row>
    <row r="11" spans="1:26" ht="15.6" x14ac:dyDescent="0.3">
      <c r="A11" s="22" t="s">
        <v>120</v>
      </c>
      <c r="B11" s="19" t="s">
        <v>121</v>
      </c>
      <c r="C11" s="19" t="s">
        <v>54</v>
      </c>
      <c r="D11" s="19" t="s">
        <v>157</v>
      </c>
      <c r="E11" s="19" t="s">
        <v>23</v>
      </c>
      <c r="F11" s="19" t="s">
        <v>122</v>
      </c>
      <c r="G11" s="19" t="s">
        <v>150</v>
      </c>
      <c r="H11" s="19" t="s">
        <v>124</v>
      </c>
      <c r="I11" s="19" t="s">
        <v>78</v>
      </c>
      <c r="J11" s="19" t="s">
        <v>46</v>
      </c>
      <c r="K11" s="19"/>
      <c r="L11" s="19"/>
      <c r="M11" s="19"/>
      <c r="N11" s="19"/>
      <c r="O11" s="19"/>
      <c r="P11" s="20" t="s">
        <v>161</v>
      </c>
      <c r="Q11" s="19"/>
      <c r="R11" s="3"/>
      <c r="S11" s="3"/>
      <c r="T11" s="3"/>
      <c r="U11" s="3"/>
      <c r="V11" s="3"/>
      <c r="W11" s="3"/>
      <c r="X11" s="3"/>
      <c r="Y11" s="3"/>
      <c r="Z11" s="3"/>
    </row>
    <row r="12" spans="1:26" ht="15.6" x14ac:dyDescent="0.3">
      <c r="A12" s="22"/>
      <c r="B12" s="19" t="s">
        <v>73</v>
      </c>
      <c r="C12" s="19" t="s">
        <v>54</v>
      </c>
      <c r="D12" s="19" t="s">
        <v>157</v>
      </c>
      <c r="E12" s="19" t="s">
        <v>74</v>
      </c>
      <c r="F12" s="19" t="s">
        <v>43</v>
      </c>
      <c r="G12" s="19" t="s">
        <v>103</v>
      </c>
      <c r="H12" s="19" t="s">
        <v>45</v>
      </c>
      <c r="I12" s="19" t="s">
        <v>37</v>
      </c>
      <c r="J12" s="19" t="s">
        <v>40</v>
      </c>
      <c r="K12" s="19"/>
      <c r="L12" s="19"/>
      <c r="M12" s="19"/>
      <c r="N12" s="19"/>
      <c r="O12" s="19"/>
      <c r="P12" s="19" t="s">
        <v>159</v>
      </c>
      <c r="Q12" s="19"/>
      <c r="R12" s="3"/>
      <c r="S12" s="3"/>
      <c r="T12" s="3"/>
      <c r="U12" s="3"/>
      <c r="V12" s="3"/>
      <c r="W12" s="3"/>
      <c r="X12" s="3"/>
      <c r="Y12" s="3"/>
      <c r="Z12" s="3"/>
    </row>
    <row r="13" spans="1:26" ht="15.6" x14ac:dyDescent="0.3">
      <c r="A13" s="22"/>
      <c r="B13" s="19" t="s">
        <v>73</v>
      </c>
      <c r="C13" s="19" t="s">
        <v>54</v>
      </c>
      <c r="D13" s="19" t="s">
        <v>157</v>
      </c>
      <c r="E13" s="19" t="s">
        <v>74</v>
      </c>
      <c r="F13" s="19" t="s">
        <v>43</v>
      </c>
      <c r="G13" s="20" t="s">
        <v>104</v>
      </c>
      <c r="H13" s="19" t="s">
        <v>45</v>
      </c>
      <c r="I13" s="19" t="s">
        <v>37</v>
      </c>
      <c r="J13" s="19" t="s">
        <v>40</v>
      </c>
      <c r="K13" s="19"/>
      <c r="L13" s="19"/>
      <c r="M13" s="19"/>
      <c r="N13" s="19"/>
      <c r="O13" s="19"/>
      <c r="P13" s="19" t="s">
        <v>159</v>
      </c>
      <c r="Q13" s="19"/>
      <c r="R13" s="3"/>
      <c r="S13" s="3"/>
      <c r="T13" s="3"/>
      <c r="U13" s="3"/>
      <c r="V13" s="3"/>
      <c r="W13" s="3"/>
      <c r="X13" s="3"/>
      <c r="Y13" s="3"/>
      <c r="Z13" s="3"/>
    </row>
    <row r="14" spans="1:26" ht="15.6" x14ac:dyDescent="0.3">
      <c r="A14" s="22"/>
      <c r="B14" s="19" t="s">
        <v>73</v>
      </c>
      <c r="C14" s="19" t="s">
        <v>54</v>
      </c>
      <c r="D14" s="19" t="s">
        <v>157</v>
      </c>
      <c r="E14" s="19" t="s">
        <v>74</v>
      </c>
      <c r="F14" s="19" t="s">
        <v>43</v>
      </c>
      <c r="G14" s="19" t="s">
        <v>105</v>
      </c>
      <c r="H14" s="19" t="s">
        <v>45</v>
      </c>
      <c r="I14" s="19" t="s">
        <v>37</v>
      </c>
      <c r="J14" s="19" t="s">
        <v>40</v>
      </c>
      <c r="K14" s="19"/>
      <c r="L14" s="19"/>
      <c r="M14" s="19"/>
      <c r="N14" s="19"/>
      <c r="O14" s="19"/>
      <c r="P14" s="19"/>
      <c r="Q14" s="19"/>
      <c r="R14" s="3"/>
      <c r="S14" s="3"/>
      <c r="T14" s="3"/>
      <c r="U14" s="3"/>
      <c r="V14" s="3"/>
      <c r="W14" s="3"/>
      <c r="X14" s="3"/>
      <c r="Y14" s="3"/>
      <c r="Z14" s="3"/>
    </row>
    <row r="15" spans="1:26" ht="15.6" x14ac:dyDescent="0.3">
      <c r="A15" s="20" t="s">
        <v>162</v>
      </c>
      <c r="B15" s="20" t="s">
        <v>73</v>
      </c>
      <c r="C15" s="20" t="s">
        <v>54</v>
      </c>
      <c r="D15" s="20" t="s">
        <v>22</v>
      </c>
      <c r="E15" s="20" t="s">
        <v>74</v>
      </c>
      <c r="F15" s="20" t="s">
        <v>43</v>
      </c>
      <c r="G15" s="20" t="s">
        <v>163</v>
      </c>
      <c r="H15" s="20" t="s">
        <v>164</v>
      </c>
      <c r="I15" s="20" t="s">
        <v>78</v>
      </c>
      <c r="J15" s="20" t="s">
        <v>40</v>
      </c>
      <c r="K15" s="20"/>
      <c r="L15" s="19"/>
      <c r="M15" s="19"/>
      <c r="N15" s="19"/>
      <c r="O15" s="19"/>
      <c r="P15" s="19"/>
      <c r="Q15" s="19"/>
      <c r="R15" s="3"/>
      <c r="S15" s="3"/>
      <c r="T15" s="3"/>
      <c r="U15" s="3"/>
      <c r="V15" s="3"/>
      <c r="W15" s="3"/>
      <c r="X15" s="3"/>
      <c r="Y15" s="3"/>
      <c r="Z15" s="3"/>
    </row>
    <row r="16" spans="1:26" ht="15.6" x14ac:dyDescent="0.3">
      <c r="A16" s="20" t="s">
        <v>162</v>
      </c>
      <c r="B16" s="20" t="s">
        <v>73</v>
      </c>
      <c r="C16" s="20" t="s">
        <v>54</v>
      </c>
      <c r="D16" s="20" t="s">
        <v>22</v>
      </c>
      <c r="E16" s="20" t="s">
        <v>74</v>
      </c>
      <c r="F16" s="20" t="s">
        <v>55</v>
      </c>
      <c r="G16" s="20" t="s">
        <v>165</v>
      </c>
      <c r="H16" s="20" t="s">
        <v>164</v>
      </c>
      <c r="I16" s="20" t="s">
        <v>78</v>
      </c>
      <c r="J16" s="20" t="s">
        <v>40</v>
      </c>
      <c r="K16" s="20"/>
      <c r="L16" s="19"/>
      <c r="M16" s="19"/>
      <c r="N16" s="19"/>
      <c r="O16" s="19"/>
      <c r="P16" s="20" t="s">
        <v>166</v>
      </c>
      <c r="Q16" s="19"/>
      <c r="R16" s="3"/>
      <c r="S16" s="3"/>
      <c r="T16" s="3"/>
      <c r="U16" s="3"/>
      <c r="V16" s="3"/>
      <c r="W16" s="3"/>
      <c r="X16" s="3"/>
      <c r="Y16" s="3"/>
      <c r="Z16" s="3"/>
    </row>
    <row r="17" spans="1:26" ht="15.6" x14ac:dyDescent="0.3">
      <c r="A17" s="20" t="s">
        <v>162</v>
      </c>
      <c r="B17" s="20" t="s">
        <v>73</v>
      </c>
      <c r="C17" s="20" t="s">
        <v>54</v>
      </c>
      <c r="D17" s="20" t="s">
        <v>22</v>
      </c>
      <c r="E17" s="20" t="s">
        <v>74</v>
      </c>
      <c r="F17" s="20" t="s">
        <v>53</v>
      </c>
      <c r="G17" s="20" t="s">
        <v>167</v>
      </c>
      <c r="H17" s="20" t="s">
        <v>164</v>
      </c>
      <c r="I17" s="20" t="s">
        <v>78</v>
      </c>
      <c r="J17" s="20" t="s">
        <v>40</v>
      </c>
      <c r="K17" s="20"/>
      <c r="L17" s="19"/>
      <c r="M17" s="19"/>
      <c r="N17" s="19"/>
      <c r="O17" s="19"/>
      <c r="P17" s="20" t="s">
        <v>166</v>
      </c>
      <c r="Q17" s="19"/>
      <c r="R17" s="3"/>
      <c r="S17" s="3"/>
      <c r="T17" s="3"/>
      <c r="U17" s="3"/>
      <c r="V17" s="3"/>
      <c r="W17" s="3"/>
      <c r="X17" s="3"/>
      <c r="Y17" s="3"/>
      <c r="Z17" s="3"/>
    </row>
    <row r="18" spans="1:26" ht="15.6" x14ac:dyDescent="0.3">
      <c r="A18" s="20" t="s">
        <v>162</v>
      </c>
      <c r="B18" s="20" t="s">
        <v>73</v>
      </c>
      <c r="C18" s="20" t="s">
        <v>54</v>
      </c>
      <c r="D18" s="20" t="s">
        <v>22</v>
      </c>
      <c r="E18" s="20" t="s">
        <v>74</v>
      </c>
      <c r="F18" s="20" t="s">
        <v>168</v>
      </c>
      <c r="G18" s="20" t="s">
        <v>169</v>
      </c>
      <c r="H18" s="20" t="s">
        <v>164</v>
      </c>
      <c r="I18" s="20" t="s">
        <v>78</v>
      </c>
      <c r="J18" s="20" t="s">
        <v>40</v>
      </c>
      <c r="K18" s="20"/>
      <c r="L18" s="19"/>
      <c r="M18" s="19"/>
      <c r="N18" s="19"/>
      <c r="O18" s="19"/>
      <c r="P18" s="20" t="s">
        <v>166</v>
      </c>
      <c r="Q18" s="19"/>
      <c r="R18" s="3"/>
      <c r="S18" s="3"/>
      <c r="T18" s="3"/>
      <c r="U18" s="3"/>
      <c r="V18" s="3"/>
      <c r="W18" s="3"/>
      <c r="X18" s="3"/>
      <c r="Y18" s="3"/>
      <c r="Z18" s="3"/>
    </row>
    <row r="19" spans="1:26" ht="15.6" x14ac:dyDescent="0.3">
      <c r="A19" s="20" t="s">
        <v>162</v>
      </c>
      <c r="B19" s="20" t="s">
        <v>73</v>
      </c>
      <c r="C19" s="20" t="s">
        <v>54</v>
      </c>
      <c r="D19" s="20" t="s">
        <v>22</v>
      </c>
      <c r="E19" s="20" t="s">
        <v>74</v>
      </c>
      <c r="F19" s="20" t="s">
        <v>170</v>
      </c>
      <c r="G19" s="20" t="s">
        <v>171</v>
      </c>
      <c r="H19" s="20" t="s">
        <v>164</v>
      </c>
      <c r="I19" s="20" t="s">
        <v>78</v>
      </c>
      <c r="J19" s="20" t="s">
        <v>40</v>
      </c>
      <c r="K19" s="20"/>
      <c r="L19" s="19"/>
      <c r="M19" s="19"/>
      <c r="N19" s="19"/>
      <c r="O19" s="19"/>
      <c r="P19" s="20" t="s">
        <v>166</v>
      </c>
      <c r="Q19" s="19"/>
      <c r="R19" s="3"/>
      <c r="S19" s="3"/>
      <c r="T19" s="3"/>
      <c r="U19" s="3"/>
      <c r="V19" s="3"/>
      <c r="W19" s="3"/>
      <c r="X19" s="3"/>
      <c r="Y19" s="3"/>
      <c r="Z19" s="3"/>
    </row>
    <row r="20" spans="1:26" ht="15.6" x14ac:dyDescent="0.3">
      <c r="A20" s="20" t="s">
        <v>162</v>
      </c>
      <c r="B20" s="20" t="s">
        <v>73</v>
      </c>
      <c r="C20" s="20" t="s">
        <v>54</v>
      </c>
      <c r="D20" s="20" t="s">
        <v>22</v>
      </c>
      <c r="E20" s="20" t="s">
        <v>74</v>
      </c>
      <c r="F20" s="20" t="s">
        <v>172</v>
      </c>
      <c r="G20" s="20" t="s">
        <v>171</v>
      </c>
      <c r="H20" s="20" t="s">
        <v>164</v>
      </c>
      <c r="I20" s="20" t="s">
        <v>78</v>
      </c>
      <c r="J20" s="20" t="s">
        <v>40</v>
      </c>
      <c r="K20" s="20"/>
      <c r="L20" s="19"/>
      <c r="M20" s="19"/>
      <c r="N20" s="19"/>
      <c r="O20" s="19"/>
      <c r="P20" s="20" t="s">
        <v>166</v>
      </c>
      <c r="Q20" s="19"/>
      <c r="R20" s="3"/>
      <c r="S20" s="3"/>
      <c r="T20" s="3"/>
      <c r="U20" s="3"/>
      <c r="V20" s="3"/>
      <c r="W20" s="3"/>
      <c r="X20" s="3"/>
      <c r="Y20" s="3"/>
      <c r="Z20" s="3"/>
    </row>
    <row r="21" spans="1:26" ht="15.75" customHeight="1" x14ac:dyDescent="0.3">
      <c r="A21" s="20" t="s">
        <v>116</v>
      </c>
      <c r="B21" s="20" t="s">
        <v>73</v>
      </c>
      <c r="C21" s="20" t="s">
        <v>21</v>
      </c>
      <c r="D21" s="20" t="s">
        <v>22</v>
      </c>
      <c r="E21" s="20" t="s">
        <v>74</v>
      </c>
      <c r="F21" s="20" t="s">
        <v>173</v>
      </c>
      <c r="G21" s="20" t="s">
        <v>118</v>
      </c>
      <c r="H21" s="20" t="s">
        <v>119</v>
      </c>
      <c r="I21" s="20">
        <v>2022</v>
      </c>
      <c r="J21" s="20" t="s">
        <v>76</v>
      </c>
      <c r="K21" s="19"/>
      <c r="L21" s="19"/>
      <c r="M21" s="19"/>
      <c r="N21" s="19"/>
      <c r="O21" s="19"/>
      <c r="P21" s="20" t="s">
        <v>166</v>
      </c>
      <c r="Q21" s="19"/>
      <c r="R21" s="3"/>
      <c r="S21" s="3"/>
      <c r="T21" s="3"/>
      <c r="U21" s="3"/>
      <c r="V21" s="3"/>
      <c r="W21" s="3"/>
      <c r="X21" s="3"/>
      <c r="Y21" s="3"/>
      <c r="Z21" s="3"/>
    </row>
    <row r="22" spans="1:26" ht="15.75" customHeight="1" x14ac:dyDescent="0.3">
      <c r="A22" s="22"/>
      <c r="B22" s="20" t="s">
        <v>73</v>
      </c>
      <c r="C22" s="20" t="s">
        <v>21</v>
      </c>
      <c r="D22" s="20" t="s">
        <v>22</v>
      </c>
      <c r="E22" s="20" t="s">
        <v>74</v>
      </c>
      <c r="F22" s="20" t="s">
        <v>53</v>
      </c>
      <c r="G22" s="20" t="s">
        <v>106</v>
      </c>
      <c r="H22" s="19"/>
      <c r="I22" s="20" t="s">
        <v>107</v>
      </c>
      <c r="J22" s="18" t="s">
        <v>32</v>
      </c>
      <c r="K22" s="19"/>
      <c r="L22" s="19"/>
      <c r="M22" s="19"/>
      <c r="N22" s="19"/>
      <c r="O22" s="19"/>
      <c r="P22" s="20" t="s">
        <v>174</v>
      </c>
      <c r="Q22" s="19"/>
      <c r="R22" s="3"/>
      <c r="S22" s="3"/>
      <c r="T22" s="3"/>
      <c r="U22" s="3"/>
      <c r="V22" s="3"/>
      <c r="W22" s="3"/>
      <c r="X22" s="3"/>
      <c r="Y22" s="3"/>
      <c r="Z22" s="3"/>
    </row>
    <row r="23" spans="1:26" ht="15.75" customHeight="1" x14ac:dyDescent="0.3">
      <c r="A23" s="22"/>
      <c r="B23" s="20" t="s">
        <v>73</v>
      </c>
      <c r="C23" s="20" t="s">
        <v>21</v>
      </c>
      <c r="D23" s="20" t="s">
        <v>22</v>
      </c>
      <c r="E23" s="20" t="s">
        <v>74</v>
      </c>
      <c r="F23" s="20" t="s">
        <v>75</v>
      </c>
      <c r="G23" s="20" t="s">
        <v>60</v>
      </c>
      <c r="H23" s="20" t="s">
        <v>60</v>
      </c>
      <c r="I23" s="20" t="s">
        <v>78</v>
      </c>
      <c r="J23" s="20" t="s">
        <v>76</v>
      </c>
      <c r="K23" s="19"/>
      <c r="L23" s="19"/>
      <c r="M23" s="19"/>
      <c r="N23" s="19"/>
      <c r="O23" s="19"/>
      <c r="P23" s="20" t="s">
        <v>79</v>
      </c>
      <c r="Q23" s="19"/>
      <c r="R23" s="3"/>
      <c r="S23" s="3"/>
      <c r="T23" s="3"/>
      <c r="U23" s="3"/>
      <c r="V23" s="3"/>
      <c r="W23" s="3"/>
      <c r="X23" s="3"/>
      <c r="Y23" s="3"/>
      <c r="Z23" s="3"/>
    </row>
    <row r="24" spans="1:26" ht="15.75" customHeight="1" x14ac:dyDescent="0.3">
      <c r="A24" s="22"/>
      <c r="B24" s="20" t="s">
        <v>73</v>
      </c>
      <c r="C24" s="20" t="s">
        <v>21</v>
      </c>
      <c r="D24" s="20" t="s">
        <v>22</v>
      </c>
      <c r="E24" s="20" t="s">
        <v>74</v>
      </c>
      <c r="F24" s="20" t="s">
        <v>75</v>
      </c>
      <c r="G24" s="20" t="s">
        <v>60</v>
      </c>
      <c r="H24" s="20" t="s">
        <v>60</v>
      </c>
      <c r="I24" s="20" t="s">
        <v>78</v>
      </c>
      <c r="J24" s="20" t="s">
        <v>76</v>
      </c>
      <c r="K24" s="19"/>
      <c r="L24" s="19"/>
      <c r="M24" s="19"/>
      <c r="N24" s="19"/>
      <c r="O24" s="19"/>
      <c r="P24" s="21" t="s">
        <v>79</v>
      </c>
      <c r="Q24" s="19"/>
      <c r="R24" s="3"/>
      <c r="S24" s="3"/>
      <c r="T24" s="3"/>
      <c r="U24" s="3"/>
      <c r="V24" s="3"/>
      <c r="W24" s="3"/>
      <c r="X24" s="3"/>
      <c r="Y24" s="3"/>
      <c r="Z24" s="3"/>
    </row>
    <row r="25" spans="1:26" ht="15.75" customHeight="1" x14ac:dyDescent="0.3">
      <c r="A25" s="22"/>
      <c r="B25" s="20" t="s">
        <v>41</v>
      </c>
      <c r="C25" s="20" t="s">
        <v>21</v>
      </c>
      <c r="D25" s="20" t="s">
        <v>22</v>
      </c>
      <c r="E25" s="20" t="s">
        <v>23</v>
      </c>
      <c r="F25" s="20" t="s">
        <v>58</v>
      </c>
      <c r="G25" s="20" t="s">
        <v>59</v>
      </c>
      <c r="H25" s="20" t="s">
        <v>60</v>
      </c>
      <c r="I25" s="20" t="s">
        <v>61</v>
      </c>
      <c r="J25" s="20" t="s">
        <v>46</v>
      </c>
      <c r="K25" s="19"/>
      <c r="L25" s="19"/>
      <c r="M25" s="19"/>
      <c r="N25" s="19"/>
      <c r="O25" s="19"/>
      <c r="P25" s="20" t="s">
        <v>175</v>
      </c>
      <c r="Q25" s="19"/>
      <c r="R25" s="3"/>
      <c r="S25" s="3"/>
      <c r="T25" s="3"/>
      <c r="U25" s="3"/>
      <c r="V25" s="3"/>
      <c r="W25" s="3"/>
      <c r="X25" s="3"/>
      <c r="Y25" s="3"/>
      <c r="Z25" s="3"/>
    </row>
    <row r="26" spans="1:26" ht="15.75" customHeight="1" x14ac:dyDescent="0.3">
      <c r="A26" s="20" t="s">
        <v>19</v>
      </c>
      <c r="B26" s="20" t="s">
        <v>20</v>
      </c>
      <c r="C26" s="20" t="s">
        <v>21</v>
      </c>
      <c r="D26" s="20" t="s">
        <v>22</v>
      </c>
      <c r="E26" s="20" t="s">
        <v>23</v>
      </c>
      <c r="F26" s="23" t="s">
        <v>24</v>
      </c>
      <c r="G26" s="20" t="s">
        <v>25</v>
      </c>
      <c r="H26" s="20" t="s">
        <v>26</v>
      </c>
      <c r="I26" s="20" t="s">
        <v>28</v>
      </c>
      <c r="J26" s="20" t="s">
        <v>27</v>
      </c>
      <c r="K26" s="24">
        <v>4570</v>
      </c>
      <c r="L26" s="19"/>
      <c r="M26" s="19"/>
      <c r="N26" s="19"/>
      <c r="O26" s="19"/>
      <c r="P26" s="19"/>
      <c r="Q26" s="19"/>
      <c r="R26" s="3"/>
      <c r="S26" s="3"/>
      <c r="T26" s="3"/>
      <c r="U26" s="3"/>
      <c r="V26" s="3"/>
      <c r="W26" s="3"/>
      <c r="X26" s="3"/>
      <c r="Y26" s="3"/>
      <c r="Z26" s="3"/>
    </row>
    <row r="27" spans="1:26" ht="15.75" customHeight="1" x14ac:dyDescent="0.3">
      <c r="A27" s="20" t="s">
        <v>29</v>
      </c>
      <c r="B27" s="20" t="s">
        <v>20</v>
      </c>
      <c r="C27" s="20" t="s">
        <v>21</v>
      </c>
      <c r="D27" s="20" t="s">
        <v>22</v>
      </c>
      <c r="E27" s="20" t="s">
        <v>23</v>
      </c>
      <c r="F27" s="23" t="s">
        <v>30</v>
      </c>
      <c r="G27" s="20" t="s">
        <v>25</v>
      </c>
      <c r="H27" s="20" t="s">
        <v>31</v>
      </c>
      <c r="I27" s="20" t="s">
        <v>176</v>
      </c>
      <c r="J27" s="20" t="s">
        <v>177</v>
      </c>
      <c r="K27" s="24">
        <v>3224</v>
      </c>
      <c r="L27" s="19"/>
      <c r="M27" s="19"/>
      <c r="N27" s="19"/>
      <c r="O27" s="19"/>
      <c r="P27" s="19"/>
      <c r="Q27" s="19"/>
      <c r="R27" s="3"/>
      <c r="S27" s="3"/>
      <c r="T27" s="3"/>
      <c r="U27" s="3"/>
      <c r="V27" s="3"/>
      <c r="W27" s="3"/>
      <c r="X27" s="3"/>
      <c r="Y27" s="3"/>
      <c r="Z27" s="3"/>
    </row>
    <row r="28" spans="1:26" ht="15.75" customHeight="1" x14ac:dyDescent="0.3">
      <c r="A28" s="25" t="s">
        <v>34</v>
      </c>
      <c r="B28" s="20" t="s">
        <v>178</v>
      </c>
      <c r="C28" s="20" t="s">
        <v>21</v>
      </c>
      <c r="D28" s="20" t="s">
        <v>22</v>
      </c>
      <c r="E28" s="20" t="s">
        <v>23</v>
      </c>
      <c r="F28" s="23" t="s">
        <v>24</v>
      </c>
      <c r="G28" s="20" t="s">
        <v>25</v>
      </c>
      <c r="H28" s="20" t="s">
        <v>26</v>
      </c>
      <c r="I28" s="20" t="s">
        <v>179</v>
      </c>
      <c r="J28" s="20" t="s">
        <v>36</v>
      </c>
      <c r="K28" s="20">
        <v>50</v>
      </c>
      <c r="L28" s="19"/>
      <c r="M28" s="19"/>
      <c r="N28" s="19"/>
      <c r="O28" s="19"/>
      <c r="P28" s="19"/>
      <c r="Q28" s="19"/>
      <c r="R28" s="3"/>
      <c r="S28" s="3"/>
      <c r="T28" s="3"/>
      <c r="U28" s="3"/>
      <c r="V28" s="3"/>
      <c r="W28" s="3"/>
      <c r="X28" s="3"/>
      <c r="Y28" s="3"/>
      <c r="Z28" s="3"/>
    </row>
    <row r="29" spans="1:26" ht="15.75" customHeight="1" x14ac:dyDescent="0.3">
      <c r="A29" s="25" t="s">
        <v>38</v>
      </c>
      <c r="B29" s="20" t="s">
        <v>178</v>
      </c>
      <c r="C29" s="20" t="s">
        <v>21</v>
      </c>
      <c r="D29" s="20" t="s">
        <v>22</v>
      </c>
      <c r="E29" s="20" t="s">
        <v>23</v>
      </c>
      <c r="F29" s="23" t="s">
        <v>30</v>
      </c>
      <c r="G29" s="20" t="s">
        <v>25</v>
      </c>
      <c r="H29" s="20" t="s">
        <v>31</v>
      </c>
      <c r="I29" s="20" t="s">
        <v>179</v>
      </c>
      <c r="J29" s="20" t="s">
        <v>40</v>
      </c>
      <c r="K29" s="20">
        <v>55</v>
      </c>
      <c r="L29" s="19"/>
      <c r="M29" s="19"/>
      <c r="N29" s="19"/>
      <c r="O29" s="19"/>
      <c r="P29" s="19"/>
      <c r="Q29" s="19"/>
      <c r="R29" s="3"/>
      <c r="S29" s="3"/>
      <c r="T29" s="3"/>
      <c r="U29" s="3"/>
      <c r="V29" s="3"/>
      <c r="W29" s="3"/>
      <c r="X29" s="3"/>
      <c r="Y29" s="3"/>
      <c r="Z29" s="3"/>
    </row>
    <row r="30" spans="1:26" ht="15.75" customHeight="1" x14ac:dyDescent="0.3">
      <c r="A30" s="26" t="s">
        <v>99</v>
      </c>
      <c r="B30" s="27" t="s">
        <v>121</v>
      </c>
      <c r="C30" s="27" t="s">
        <v>54</v>
      </c>
      <c r="D30" s="27" t="s">
        <v>157</v>
      </c>
      <c r="E30" s="27" t="s">
        <v>74</v>
      </c>
      <c r="F30" s="27" t="s">
        <v>91</v>
      </c>
      <c r="G30" s="27" t="s">
        <v>180</v>
      </c>
      <c r="H30" s="27" t="s">
        <v>158</v>
      </c>
      <c r="I30" s="18" t="s">
        <v>78</v>
      </c>
      <c r="J30" s="27" t="s">
        <v>181</v>
      </c>
      <c r="K30" s="28">
        <v>340</v>
      </c>
      <c r="L30" s="29" t="s">
        <v>101</v>
      </c>
      <c r="M30" s="28" t="s">
        <v>102</v>
      </c>
      <c r="N30" s="19"/>
      <c r="O30" s="19"/>
      <c r="P30" s="19"/>
      <c r="Q30" s="19"/>
      <c r="R30" s="3"/>
      <c r="S30" s="3"/>
      <c r="T30" s="3"/>
      <c r="U30" s="3"/>
      <c r="V30" s="3"/>
      <c r="W30" s="3"/>
      <c r="X30" s="3"/>
      <c r="Y30" s="3"/>
      <c r="Z30" s="3"/>
    </row>
    <row r="31" spans="1:26" ht="15.75" customHeight="1" x14ac:dyDescent="0.3">
      <c r="A31" s="30" t="s">
        <v>182</v>
      </c>
      <c r="B31" s="29" t="s">
        <v>73</v>
      </c>
      <c r="C31" s="20" t="s">
        <v>21</v>
      </c>
      <c r="D31" s="29" t="s">
        <v>22</v>
      </c>
      <c r="E31" s="29" t="s">
        <v>74</v>
      </c>
      <c r="F31" s="29" t="s">
        <v>109</v>
      </c>
      <c r="G31" s="29" t="s">
        <v>110</v>
      </c>
      <c r="H31" s="29" t="s">
        <v>77</v>
      </c>
      <c r="I31" s="29">
        <v>2022</v>
      </c>
      <c r="J31" s="29" t="s">
        <v>111</v>
      </c>
      <c r="K31" s="31" t="s">
        <v>77</v>
      </c>
      <c r="L31" s="29" t="s">
        <v>112</v>
      </c>
      <c r="M31" s="29" t="s">
        <v>113</v>
      </c>
      <c r="N31" s="29" t="s">
        <v>183</v>
      </c>
      <c r="O31" s="29" t="s">
        <v>114</v>
      </c>
      <c r="P31" s="32" t="s">
        <v>115</v>
      </c>
      <c r="Q31" s="33"/>
      <c r="R31" s="3"/>
      <c r="S31" s="3"/>
      <c r="T31" s="3"/>
      <c r="U31" s="3"/>
      <c r="V31" s="3"/>
      <c r="W31" s="3"/>
      <c r="X31" s="3"/>
      <c r="Y31" s="3"/>
      <c r="Z31" s="3"/>
    </row>
    <row r="32" spans="1:26" ht="15.75" customHeight="1" x14ac:dyDescent="0.3">
      <c r="A32" s="34" t="s">
        <v>116</v>
      </c>
      <c r="B32" s="35" t="s">
        <v>73</v>
      </c>
      <c r="C32" s="20" t="s">
        <v>21</v>
      </c>
      <c r="D32" s="35" t="s">
        <v>22</v>
      </c>
      <c r="E32" s="35" t="s">
        <v>74</v>
      </c>
      <c r="F32" s="35" t="s">
        <v>117</v>
      </c>
      <c r="G32" s="35" t="s">
        <v>118</v>
      </c>
      <c r="H32" s="35" t="s">
        <v>119</v>
      </c>
      <c r="I32" s="35">
        <v>2022</v>
      </c>
      <c r="J32" s="35" t="s">
        <v>76</v>
      </c>
      <c r="K32" s="36"/>
      <c r="L32" s="37"/>
      <c r="M32" s="38"/>
      <c r="N32" s="38"/>
      <c r="O32" s="38"/>
      <c r="P32" s="38"/>
      <c r="Q32" s="38"/>
      <c r="R32" s="3"/>
      <c r="S32" s="3"/>
      <c r="T32" s="3"/>
      <c r="U32" s="3"/>
      <c r="V32" s="3"/>
      <c r="W32" s="3"/>
      <c r="X32" s="3"/>
      <c r="Y32" s="3"/>
      <c r="Z32" s="3"/>
    </row>
    <row r="33" spans="1:26" ht="15.75" customHeight="1" x14ac:dyDescent="0.3">
      <c r="A33" s="39" t="s">
        <v>63</v>
      </c>
      <c r="B33" s="40" t="s">
        <v>41</v>
      </c>
      <c r="C33" s="20" t="s">
        <v>21</v>
      </c>
      <c r="D33" s="40" t="s">
        <v>157</v>
      </c>
      <c r="E33" s="40" t="s">
        <v>42</v>
      </c>
      <c r="F33" s="40" t="s">
        <v>65</v>
      </c>
      <c r="G33" s="40" t="s">
        <v>66</v>
      </c>
      <c r="H33" s="40" t="s">
        <v>67</v>
      </c>
      <c r="I33" s="40">
        <v>2021</v>
      </c>
      <c r="J33" s="40" t="s">
        <v>68</v>
      </c>
      <c r="K33" s="35">
        <v>616</v>
      </c>
      <c r="L33" s="40" t="s">
        <v>69</v>
      </c>
      <c r="M33" s="41"/>
      <c r="N33" s="41"/>
      <c r="O33" s="41"/>
      <c r="P33" s="40" t="s">
        <v>70</v>
      </c>
      <c r="Q33" s="42" t="s">
        <v>71</v>
      </c>
      <c r="R33" s="3"/>
      <c r="S33" s="3"/>
      <c r="T33" s="3"/>
      <c r="U33" s="3"/>
      <c r="V33" s="3"/>
      <c r="W33" s="3"/>
      <c r="X33" s="3"/>
      <c r="Y33" s="3"/>
      <c r="Z33" s="3"/>
    </row>
    <row r="34" spans="1:26" ht="15.75" customHeight="1" x14ac:dyDescent="0.3">
      <c r="A34" s="39" t="s">
        <v>131</v>
      </c>
      <c r="B34" s="40" t="s">
        <v>121</v>
      </c>
      <c r="C34" s="20" t="s">
        <v>21</v>
      </c>
      <c r="D34" s="40" t="s">
        <v>157</v>
      </c>
      <c r="E34" s="40" t="s">
        <v>74</v>
      </c>
      <c r="F34" s="40" t="s">
        <v>65</v>
      </c>
      <c r="G34" s="40" t="s">
        <v>66</v>
      </c>
      <c r="H34" s="40" t="s">
        <v>67</v>
      </c>
      <c r="I34" s="40" t="s">
        <v>107</v>
      </c>
      <c r="J34" s="40" t="s">
        <v>68</v>
      </c>
      <c r="K34" s="40" t="s">
        <v>47</v>
      </c>
      <c r="L34" s="40" t="s">
        <v>47</v>
      </c>
      <c r="M34" s="41"/>
      <c r="N34" s="41"/>
      <c r="O34" s="41"/>
      <c r="P34" s="41"/>
      <c r="Q34" s="41"/>
      <c r="R34" s="3"/>
      <c r="S34" s="3"/>
      <c r="T34" s="3"/>
      <c r="U34" s="3"/>
      <c r="V34" s="3"/>
      <c r="W34" s="3"/>
      <c r="X34" s="3"/>
      <c r="Y34" s="3"/>
      <c r="Z34" s="3"/>
    </row>
    <row r="35" spans="1:26" ht="15.75" customHeight="1"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autoFilter ref="B4:P10" xr:uid="{00000000-0009-0000-0000-000002000000}"/>
  <dataValidations count="4">
    <dataValidation type="list" allowBlank="1" showErrorMessage="1" sqref="B5:B34" xr:uid="{00000000-0002-0000-0200-000000000000}">
      <formula1>"Landscaping,OLE,Impl Research,Prod Intro,Other"</formula1>
    </dataValidation>
    <dataValidation type="list" allowBlank="1" showErrorMessage="1" sqref="D5:D34" xr:uid="{00000000-0002-0000-0200-000001000000}">
      <formula1>"New,Adding onto oral"</formula1>
    </dataValidation>
    <dataValidation type="list" allowBlank="1" showErrorMessage="1" sqref="C5:C34" xr:uid="{00000000-0002-0000-0200-000002000000}">
      <formula1>"CAB specific,DVR specific,PrEP general"</formula1>
    </dataValidation>
    <dataValidation type="list" allowBlank="1" showErrorMessage="1" sqref="E5:E34" xr:uid="{00000000-0002-0000-0200-000003000000}">
      <formula1>"Planned,Ongoing,Completed"</formula1>
    </dataValidation>
  </dataValidations>
  <hyperlinks>
    <hyperlink ref="A28" r:id="rId1" xr:uid="{00000000-0004-0000-0200-000000000000}"/>
    <hyperlink ref="A29" r:id="rId2" xr:uid="{00000000-0004-0000-0200-000001000000}"/>
    <hyperlink ref="P31" r:id="rId3" xr:uid="{00000000-0004-0000-0200-000002000000}"/>
  </hyperlink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78C5865B7D684A8E821DE264EBAE9C" ma:contentTypeVersion="13" ma:contentTypeDescription="Create a new document." ma:contentTypeScope="" ma:versionID="bf964609d8a869035dcf2cca4fd5cf43">
  <xsd:schema xmlns:xsd="http://www.w3.org/2001/XMLSchema" xmlns:xs="http://www.w3.org/2001/XMLSchema" xmlns:p="http://schemas.microsoft.com/office/2006/metadata/properties" xmlns:ns3="0bfd0b1d-b225-4282-b04d-db8cc6e071c2" xmlns:ns4="12354a9f-8809-4beb-9873-2af46fa3d0c0" targetNamespace="http://schemas.microsoft.com/office/2006/metadata/properties" ma:root="true" ma:fieldsID="fd15720d0ea5b02235c44687a5eadf91" ns3:_="" ns4:_="">
    <xsd:import namespace="0bfd0b1d-b225-4282-b04d-db8cc6e071c2"/>
    <xsd:import namespace="12354a9f-8809-4beb-9873-2af46fa3d0c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fd0b1d-b225-4282-b04d-db8cc6e071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354a9f-8809-4beb-9873-2af46fa3d0c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FEE7E3-F634-43A8-9AE9-9538640D0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fd0b1d-b225-4282-b04d-db8cc6e071c2"/>
    <ds:schemaRef ds:uri="12354a9f-8809-4beb-9873-2af46fa3d0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479451-5DCE-43F6-9A46-2A92FB91472A}">
  <ds:schemaRefs>
    <ds:schemaRef ds:uri="http://schemas.microsoft.com/sharepoint/v3/contenttype/forms"/>
  </ds:schemaRefs>
</ds:datastoreItem>
</file>

<file path=customXml/itemProps3.xml><?xml version="1.0" encoding="utf-8"?>
<ds:datastoreItem xmlns:ds="http://schemas.openxmlformats.org/officeDocument/2006/customXml" ds:itemID="{808C0CEC-859A-4DEF-9F4E-0CA6F93C0ABA}">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0bfd0b1d-b225-4282-b04d-db8cc6e071c2"/>
    <ds:schemaRef ds:uri="http://schemas.microsoft.com/office/infopath/2007/PartnerControls"/>
    <ds:schemaRef ds:uri="12354a9f-8809-4beb-9873-2af46fa3d0c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Study Tracker</vt:lpstr>
      <vt:lpstr>Synthesis</vt:lpstr>
      <vt:lpstr>CAB Analysis Tab</vt:lpstr>
      <vt:lpstr>Study Tracker- Approved</vt:lpstr>
      <vt:lpstr>Old 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Verde Hashim</dc:creator>
  <cp:lastModifiedBy>Catherine Verde Hashim</cp:lastModifiedBy>
  <dcterms:created xsi:type="dcterms:W3CDTF">2022-04-11T14:09:35Z</dcterms:created>
  <dcterms:modified xsi:type="dcterms:W3CDTF">2023-01-18T14:38:52Z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0x010100AD78C5865B7D684A8E821DE264EBAE9C</vt:lpwstr>
  </property>
</Properties>
</file>